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ведомственная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'ведомственная '!$9:$9</definedName>
    <definedName name="_xlnm.Print_Area" localSheetId="0">'ведомственная '!$A$1:$S$108</definedName>
  </definedNames>
  <calcPr fullCalcOnLoad="1" fullPrecision="0"/>
</workbook>
</file>

<file path=xl/sharedStrings.xml><?xml version="1.0" encoding="utf-8"?>
<sst xmlns="http://schemas.openxmlformats.org/spreadsheetml/2006/main" count="192" uniqueCount="189">
  <si>
    <t>Дата: 05.09.2006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</si>
  <si>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</si>
  <si>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</si>
  <si>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</si>
  <si>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</si>
  <si>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</si>
  <si>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</si>
  <si>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</si>
  <si>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</si>
  <si>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Экономическая классификация</t>
  </si>
  <si>
    <t>Всего расходов</t>
  </si>
  <si>
    <t>к муниципальному правовому акту</t>
  </si>
  <si>
    <t>Сумма</t>
  </si>
  <si>
    <t>(тыс. рублей)</t>
  </si>
  <si>
    <t>Расходы на обеспечение деятельности (оказание услуг, выполнение работ) муниципальными учреждениями</t>
  </si>
  <si>
    <t xml:space="preserve">                                                                 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</si>
  <si>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</si>
  <si>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</si>
  <si>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Администрация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</si>
  <si>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</si>
  <si>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</si>
  <si>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содержанию коммунального хозяйства</t>
  </si>
  <si>
    <t xml:space="preserve"> Мероприятия по благоустройству поселения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</si>
  <si>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</si>
  <si>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</si>
  <si>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</si>
  <si>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</si>
  <si>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Мероприятия по энергоэффективности и энергосбережению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</si>
  <si>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</si>
  <si>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Непрограммные направления деятельности органов местного самоуправления Шкотовского городского поселения</t>
  </si>
  <si>
    <t>Глава Шкотовского городского поселения</t>
  </si>
  <si>
    <t>Муниципальное казенное  учреждение "Хозяйственное управление администрации Шкотовского городского поселения"</t>
  </si>
  <si>
    <t xml:space="preserve">Резервный фонд администрации </t>
  </si>
  <si>
    <t xml:space="preserve">Процентные платежи по муниципальному долгу </t>
  </si>
  <si>
    <t>мероприятия по содержанию Дома культуры (охран. сигнализация)</t>
  </si>
  <si>
    <t xml:space="preserve">Муниципальная программа "Модернизация дорожной сети Шкотовского городского поселения" на 2014 - 2017 годы </t>
  </si>
  <si>
    <t>Госуслуги</t>
  </si>
  <si>
    <t>Мероприятия непрограммных направлений деятельности органов местного самоуправления Шкотовского городского поселения</t>
  </si>
  <si>
    <t>Непрограммные мероприятия</t>
  </si>
  <si>
    <t>9900000000</t>
  </si>
  <si>
    <t>9999900000</t>
  </si>
  <si>
    <t>0000000000</t>
  </si>
  <si>
    <t>0100000000</t>
  </si>
  <si>
    <t>0110000000</t>
  </si>
  <si>
    <t>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</si>
  <si>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поступивших от ГК Фонд содействия реформированию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</si>
  <si>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</si>
  <si>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0210000000</t>
  </si>
  <si>
    <t>0300000000</t>
  </si>
  <si>
    <t>0310000000</t>
  </si>
  <si>
    <t>0330000000</t>
  </si>
  <si>
    <t>0340000000</t>
  </si>
  <si>
    <t>0342023000</t>
  </si>
  <si>
    <t>0400000000</t>
  </si>
  <si>
    <t>0410000000</t>
  </si>
  <si>
    <t>0610000000</t>
  </si>
  <si>
    <t>0700000000</t>
  </si>
  <si>
    <t>0710000000</t>
  </si>
  <si>
    <t>0910000000</t>
  </si>
  <si>
    <t>1010000000</t>
  </si>
  <si>
    <t xml:space="preserve">Муниципальная программа "Развитие культуры в Шкотовском городском поселении" на 2014 - 2017 годы </t>
  </si>
  <si>
    <t>Подпрограмма "Развитие культуры"</t>
  </si>
  <si>
    <r>
      <t>Основное мероприятие «С</t>
    </r>
    <r>
      <rPr>
        <sz val="12"/>
        <rFont val="CG Times"/>
        <family val="0"/>
      </rPr>
      <t>оздани</t>
    </r>
    <r>
      <rPr>
        <sz val="12"/>
        <rFont val="Times New Roman"/>
        <family val="1"/>
      </rPr>
      <t>е</t>
    </r>
    <r>
      <rPr>
        <sz val="12"/>
        <rFont val="CG Times"/>
        <family val="0"/>
      </rPr>
      <t xml:space="preserve"> условий для организации досуга и обеспечения жителей поселения услугами организаций культуры</t>
    </r>
    <r>
      <rPr>
        <sz val="12"/>
        <rFont val="Times New Roman"/>
        <family val="1"/>
      </rPr>
      <t>»</t>
    </r>
  </si>
  <si>
    <t>0110100000</t>
  </si>
  <si>
    <t>0110104010</t>
  </si>
  <si>
    <t>Основное мероприятие «Обеспечение поддержки учреждения культуры в Шкотовском городском поселении»</t>
  </si>
  <si>
    <t>0110200000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</si>
  <si>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</si>
  <si>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</si>
  <si>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</si>
  <si>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</si>
  <si>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0210100000</t>
  </si>
  <si>
    <t>0210120020</t>
  </si>
  <si>
    <t xml:space="preserve">Муниципальная программа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</si>
  <si>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Основное мероприятие "Содержание жилищного хозяйства"</t>
  </si>
  <si>
    <t>0310100000</t>
  </si>
  <si>
    <t>Содержание объектов муниципальной собственности</t>
  </si>
  <si>
    <t>0310120030</t>
  </si>
  <si>
    <t>Подпрограмма "Жилищное хозяйство"</t>
  </si>
  <si>
    <t xml:space="preserve">Подпрограмма 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</si>
  <si>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0320000000</t>
  </si>
  <si>
    <t>Основное мероприятие "Ликвидация аварийного жилищного фонда Шкотовского городского поселения"</t>
  </si>
  <si>
    <t>0320100000</t>
  </si>
  <si>
    <t>Обеспечение мероприятий по переселению граждан из аварийного жилищного фонда за счет средств местного бюджета</t>
  </si>
  <si>
    <t>Подпрограмма "Исполнение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</si>
  <si>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Основное мероприятие "Финансовое обеспечение переданных полномочий"</t>
  </si>
  <si>
    <t>0330100000</t>
  </si>
  <si>
    <t>0330104020</t>
  </si>
  <si>
    <t>0330200000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</si>
  <si>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</si>
  <si>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</si>
  <si>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>Подпрограмма "Коммунальное хозяйство"</t>
  </si>
  <si>
    <t>Основное мероприятие "Содержание коммунального хозяйства"</t>
  </si>
  <si>
    <t>0340100000</t>
  </si>
  <si>
    <t>Содержание коммунального хозяйства</t>
  </si>
  <si>
    <t>0340120230</t>
  </si>
  <si>
    <t>Подпрограмма "Чистая вода на 2013-2017 годы""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</si>
  <si>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</si>
  <si>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</si>
  <si>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Основное мероприятие" Поддержка в сфере водоснабжения, водоотведения и водоочистки"</t>
  </si>
  <si>
    <t>0350100000</t>
  </si>
  <si>
    <t>Мероприятия по строительству водопроводно-канализационного хозяйства</t>
  </si>
  <si>
    <t xml:space="preserve">Муниципальная программа "Благоустройство Шкотовского городского поселения на 2014-2017 годы" </t>
  </si>
  <si>
    <t>Подпрограмма "Благоустройство территории Шкотовского городского поселения"</t>
  </si>
  <si>
    <t>Основное мероприятие "Создание и обеспечение комфортных условий для проживания населения в Шкотовском городском поселении"</t>
  </si>
  <si>
    <t>0410100000</t>
  </si>
  <si>
    <t>Организация и содержание мест захоронений</t>
  </si>
  <si>
    <t>0410120040</t>
  </si>
  <si>
    <t>0410120140</t>
  </si>
  <si>
    <t>Муниципальная программа "Защита населения и территории от чрезвычайных ситуаций, обеспечение пожарной безопасности на 2014 - 2017 годы"</t>
  </si>
  <si>
    <t>0500000000</t>
  </si>
  <si>
    <t>Подпрограмма "Пожарная безопасность в Шкотовском городском поселении"</t>
  </si>
  <si>
    <t>0510000000</t>
  </si>
  <si>
    <t>Основное мероприятие "Создание необходимых условий для обеспечения пожарной безопасности в Шкотовском городском поселении"</t>
  </si>
  <si>
    <t>0510100000</t>
  </si>
  <si>
    <t>0510120050</t>
  </si>
  <si>
    <t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</t>
  </si>
  <si>
    <t>0600000000</t>
  </si>
  <si>
    <t>Подпрограмма "Профилактика экстремизма и терроризма"</t>
  </si>
  <si>
    <t>Основное мероприятие "Формирование нетерпимого отношения к проявлениям терроризма и экстремизма, повышение уровня антитеррористической защищенности объектов социально-культурной сферы"</t>
  </si>
  <si>
    <t>0610100000</t>
  </si>
  <si>
    <t>0610120060</t>
  </si>
  <si>
    <t>Подпрограмма "Развитие дорожной отрасли в Шкотовском городском поселении"</t>
  </si>
  <si>
    <t>Основное мероприятие "Поддержка дорожного хозяйства Шкотовского городского поселения"</t>
  </si>
  <si>
    <t>0710100000</t>
  </si>
  <si>
    <t>0710120070</t>
  </si>
  <si>
    <t>Мероприятия по безопасности дорожного движения</t>
  </si>
  <si>
    <t>0710120270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</si>
  <si>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</si>
  <si>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0800000000</t>
  </si>
  <si>
    <t>0810000000</t>
  </si>
  <si>
    <t>Подпрограмма "Энергосбережение и повышение энергоэффективности в Шкотовском городском поселении"</t>
  </si>
  <si>
    <t>Основное мероприятие "Обеспечение рационального использования топливно-энергитических ресурсов"</t>
  </si>
  <si>
    <t>0810100000</t>
  </si>
  <si>
    <t>0810120080</t>
  </si>
  <si>
    <t>Муниципальная программа "Передача полномочий по использованию земель поселения"</t>
  </si>
  <si>
    <t>Подпрограмма "Передача полномочий по земельному контролю"</t>
  </si>
  <si>
    <t>0900000000</t>
  </si>
  <si>
    <t>0910100000</t>
  </si>
  <si>
    <t>0910104040</t>
  </si>
  <si>
    <t>1000000000</t>
  </si>
  <si>
    <t>Подпрограмма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населения"</t>
  </si>
  <si>
    <t>1010100000</t>
  </si>
  <si>
    <t>1010104060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</si>
  <si>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населения"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</si>
  <si>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</si>
  <si>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Основное мероприятие "Создание условий для привлечения населения к занятиям спортом"</t>
  </si>
  <si>
    <t>Распределение бюджетных ассигнований из местного бюджета на 2017 год по муниципальным программ Шкотовского городского поселения и непрограммным направлениям деятельности</t>
  </si>
  <si>
    <t>Муниципальная программа «Безопасное поселение» на 2016-2018 годы</t>
  </si>
  <si>
    <t>1100000000</t>
  </si>
  <si>
    <t>Подпрограмма «Финансовое обеспечение переданных федеральных полномочий» на 2016-2018 годы</t>
  </si>
  <si>
    <t>1110000000</t>
  </si>
  <si>
    <t>Основное мероприятие «Финансовое обеспечение переданных федеральных полномочий»</t>
  </si>
  <si>
    <t>1110200000</t>
  </si>
  <si>
    <t>1110251180</t>
  </si>
  <si>
    <t>Муниципальная программа "Противодействие коррупции в Шкотовском городском поселении в 2016-2018 годы"</t>
  </si>
  <si>
    <t>1200000000</t>
  </si>
  <si>
    <t>Подпрограмма "Противодействие коррупции в Шкотовском городском поселении в 2016-2018 годы"</t>
  </si>
  <si>
    <t>1210000000</t>
  </si>
  <si>
    <t>Основное мероприятие "Профилактика коррупции"</t>
  </si>
  <si>
    <t>1210120012</t>
  </si>
  <si>
    <t xml:space="preserve">Субвенции на осуществление первичного воинского учета на территориях, где отсутствуют военные комиссариаты </t>
  </si>
  <si>
    <t>муниципальный комитет Шкотовского городского поселения</t>
  </si>
  <si>
    <t>03201S9602</t>
  </si>
  <si>
    <t>0320109602</t>
  </si>
  <si>
    <t>0320109502</t>
  </si>
  <si>
    <t>0350192320</t>
  </si>
  <si>
    <t>Межбюджетные трансферты в бюджет Шкотовского муниципального района на исполнение полномочий по дорожной деятельности в отношении автомобильных дорог местного значения в границах населенного пункта</t>
  </si>
  <si>
    <t>0710104080</t>
  </si>
  <si>
    <r>
      <t>Подпрограмма "</t>
    </r>
    <r>
      <rPr>
        <sz val="12"/>
        <rFont val="Times New Roman"/>
        <family val="1"/>
      </rPr>
      <t>Профилактика правонарушений и борьбы с преступностью в Шкотовском городском поселении</t>
    </r>
    <r>
      <rPr>
        <sz val="12"/>
        <rFont val="CG Times"/>
        <family val="0"/>
      </rPr>
      <t xml:space="preserve"> "</t>
    </r>
  </si>
  <si>
    <t>Основное мероприятие «Профилактика правонарушений»</t>
  </si>
  <si>
    <r>
      <t xml:space="preserve">Мероприятия по профилактике </t>
    </r>
    <r>
      <rPr>
        <sz val="12"/>
        <rFont val="Times New Roman"/>
        <family val="1"/>
      </rPr>
      <t>правонарушений и борьбы с преступностью</t>
    </r>
  </si>
  <si>
    <t>0620000000</t>
  </si>
  <si>
    <t>0620120160</t>
  </si>
  <si>
    <t>0620100000</t>
  </si>
  <si>
    <t>Субсидии за счет средств дорожного фонда Приморского края</t>
  </si>
  <si>
    <t>Подпрограмма «Формирование современной городской среды Шкотовского городского поселения на 2017 год»</t>
  </si>
  <si>
    <t>Мероприятия по благоустройству дворовых территорий и территорий общего пользования</t>
  </si>
  <si>
    <r>
      <t xml:space="preserve">Субсидии бюджетам муниципальных образований Приморского края на поддержку муниципальных программ формирования современной городской среды </t>
    </r>
  </si>
  <si>
    <t>0420000000</t>
  </si>
  <si>
    <t>04201L5550</t>
  </si>
  <si>
    <t>04201R5550</t>
  </si>
  <si>
    <t>03501S2320</t>
  </si>
  <si>
    <t>9999910070</t>
  </si>
  <si>
    <t xml:space="preserve">Междюджетные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
</t>
  </si>
  <si>
    <t>07101S2400</t>
  </si>
  <si>
    <t>0710192400</t>
  </si>
  <si>
    <t>Приложение 4</t>
  </si>
  <si>
    <t xml:space="preserve">от 27.12.2017  № 25-МПА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</si>
</sst>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3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shrinkToFit="1"/>
    </xf>
    <xf numFmtId="2" fontId="6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172" fontId="6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10" fillId="37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shrinkToFit="1"/>
    </xf>
    <xf numFmtId="172" fontId="6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38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49" fontId="6" fillId="38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top" wrapText="1"/>
    </xf>
    <xf numFmtId="2" fontId="7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172" fontId="3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justify"/>
    </xf>
    <xf numFmtId="0" fontId="6" fillId="33" borderId="10" xfId="53" applyNumberFormat="1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3" fillId="0" borderId="0" xfId="0" applyFont="1" applyAlignment="1">
      <alignment wrapText="1"/>
    </xf>
    <xf numFmtId="49" fontId="3" fillId="38" borderId="10" xfId="0" applyNumberFormat="1" applyFont="1" applyFill="1" applyBorder="1" applyAlignment="1">
      <alignment horizontal="center" vertical="top" shrinkToFit="1"/>
    </xf>
    <xf numFmtId="2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showGridLines="0" tabSelected="1" view="pageBreakPreview" zoomScaleSheetLayoutView="100" zoomScalePageLayoutView="0" workbookViewId="0" topLeftCell="B1">
      <selection activeCell="A6" sqref="A6:O6"/>
    </sheetView>
  </sheetViews>
  <sheetFormatPr defaultColWidth="9.00390625" defaultRowHeight="12.75" outlineLevelRow="5"/>
  <cols>
    <col min="1" max="1" width="83.00390625" style="5" customWidth="1"/>
    <col min="2" max="2" width="26.625" style="0" customWidth="1"/>
    <col min="3" max="3" width="9.50390625" style="0" hidden="1" customWidth="1"/>
    <col min="4" max="4" width="11.125" style="0" hidden="1" customWidth="1"/>
    <col min="5" max="5" width="11.625" style="1" hidden="1" customWidth="1"/>
    <col min="6" max="10" width="11.625" style="0" hidden="1" customWidth="1"/>
    <col min="11" max="11" width="3.00390625" style="0" hidden="1" customWidth="1"/>
    <col min="12" max="12" width="3.875" style="0" hidden="1" customWidth="1"/>
    <col min="13" max="13" width="18.375" style="6" customWidth="1"/>
    <col min="14" max="14" width="0.37109375" style="0" hidden="1" customWidth="1"/>
    <col min="15" max="15" width="2.625" style="0" hidden="1" customWidth="1"/>
    <col min="16" max="18" width="8.875" style="0" hidden="1" customWidth="1"/>
  </cols>
  <sheetData>
    <row r="1" spans="1:15" ht="15">
      <c r="A1" s="7"/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</row>
    <row r="2" spans="1:15" ht="20.25" customHeight="1">
      <c r="A2" s="7"/>
      <c r="B2" s="113" t="s">
        <v>187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30.75" customHeight="1">
      <c r="A3" s="7"/>
      <c r="B3" s="113" t="s">
        <v>11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7" ht="20.25" customHeight="1">
      <c r="A4" s="7"/>
      <c r="B4" s="113" t="s">
        <v>44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2" customFormat="1" ht="30" customHeight="1">
      <c r="A5" s="13"/>
      <c r="B5" s="114" t="s">
        <v>188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5" s="3" customFormat="1" ht="57.75" customHeight="1">
      <c r="A6" s="112" t="s">
        <v>147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s="3" customFormat="1" ht="8.25" customHeight="1">
      <c r="A7" s="10"/>
      <c r="B7" s="10"/>
      <c r="C7" s="10"/>
      <c r="D7" s="10"/>
      <c r="E7" s="11"/>
      <c r="F7" s="10"/>
      <c r="G7" s="10"/>
      <c r="H7" s="10"/>
      <c r="I7" s="10"/>
      <c r="J7" s="10"/>
      <c r="K7" s="12" t="s">
        <v>0</v>
      </c>
      <c r="L7" s="12"/>
      <c r="M7" s="2" t="s">
        <v>13</v>
      </c>
      <c r="N7" s="9"/>
      <c r="O7" s="9"/>
    </row>
    <row r="8" spans="1:15" s="3" customFormat="1" ht="33.75" customHeight="1">
      <c r="A8" s="22" t="s">
        <v>7</v>
      </c>
      <c r="B8" s="22" t="s">
        <v>8</v>
      </c>
      <c r="C8" s="22" t="s">
        <v>1</v>
      </c>
      <c r="D8" s="23"/>
      <c r="E8" s="24" t="s">
        <v>2</v>
      </c>
      <c r="F8" s="22" t="s">
        <v>3</v>
      </c>
      <c r="G8" s="22" t="s">
        <v>4</v>
      </c>
      <c r="H8" s="23"/>
      <c r="I8" s="22" t="s">
        <v>5</v>
      </c>
      <c r="J8" s="23"/>
      <c r="K8" s="22" t="s">
        <v>6</v>
      </c>
      <c r="L8" s="25" t="s">
        <v>9</v>
      </c>
      <c r="M8" s="43" t="s">
        <v>12</v>
      </c>
      <c r="N8" s="14"/>
      <c r="O8" s="14"/>
    </row>
    <row r="9" spans="1:15" s="3" customFormat="1" ht="12.75" customHeight="1">
      <c r="A9" s="22">
        <v>1</v>
      </c>
      <c r="B9" s="22">
        <v>2</v>
      </c>
      <c r="C9" s="22"/>
      <c r="D9" s="23"/>
      <c r="E9" s="24"/>
      <c r="F9" s="22"/>
      <c r="G9" s="22"/>
      <c r="H9" s="23"/>
      <c r="I9" s="22"/>
      <c r="J9" s="23"/>
      <c r="K9" s="22"/>
      <c r="L9" s="26"/>
      <c r="M9" s="27">
        <v>3</v>
      </c>
      <c r="N9" s="15"/>
      <c r="O9" s="15"/>
    </row>
    <row r="10" spans="1:15" s="4" customFormat="1" ht="18" customHeight="1">
      <c r="A10" s="38" t="s">
        <v>18</v>
      </c>
      <c r="B10" s="99" t="s">
        <v>41</v>
      </c>
      <c r="C10" s="36"/>
      <c r="D10" s="39"/>
      <c r="E10" s="31"/>
      <c r="F10" s="32"/>
      <c r="G10" s="32"/>
      <c r="H10" s="32"/>
      <c r="I10" s="32"/>
      <c r="J10" s="32"/>
      <c r="K10" s="32"/>
      <c r="L10" s="40"/>
      <c r="M10" s="59">
        <f>M11+M17+M21+M43+M51+M55+M62+M70+M74+M78+M86+M82</f>
        <v>33858.64039</v>
      </c>
      <c r="N10" s="18"/>
      <c r="O10" s="18"/>
    </row>
    <row r="11" spans="1:15" s="4" customFormat="1" ht="35.25" customHeight="1">
      <c r="A11" s="100" t="s">
        <v>60</v>
      </c>
      <c r="B11" s="99" t="s">
        <v>42</v>
      </c>
      <c r="C11" s="36"/>
      <c r="D11" s="39"/>
      <c r="E11" s="31"/>
      <c r="F11" s="32"/>
      <c r="G11" s="32"/>
      <c r="H11" s="32"/>
      <c r="I11" s="32"/>
      <c r="J11" s="32"/>
      <c r="K11" s="32"/>
      <c r="L11" s="40"/>
      <c r="M11" s="59">
        <f>M12</f>
        <v>2050</v>
      </c>
      <c r="N11" s="101"/>
      <c r="O11" s="18"/>
    </row>
    <row r="12" spans="1:15" s="4" customFormat="1" ht="17.25" customHeight="1">
      <c r="A12" s="57" t="s">
        <v>61</v>
      </c>
      <c r="B12" s="80" t="s">
        <v>43</v>
      </c>
      <c r="C12" s="74"/>
      <c r="D12" s="81"/>
      <c r="E12" s="82"/>
      <c r="F12" s="83"/>
      <c r="G12" s="83"/>
      <c r="H12" s="83"/>
      <c r="I12" s="83"/>
      <c r="J12" s="83"/>
      <c r="K12" s="83"/>
      <c r="L12" s="84"/>
      <c r="M12" s="85">
        <f>M13+M15</f>
        <v>2050</v>
      </c>
      <c r="N12" s="20"/>
      <c r="O12" s="16"/>
    </row>
    <row r="13" spans="1:15" s="4" customFormat="1" ht="30" customHeight="1">
      <c r="A13" s="87" t="s">
        <v>62</v>
      </c>
      <c r="B13" s="80" t="s">
        <v>63</v>
      </c>
      <c r="C13" s="74"/>
      <c r="D13" s="81"/>
      <c r="E13" s="82"/>
      <c r="F13" s="83"/>
      <c r="G13" s="83"/>
      <c r="H13" s="83"/>
      <c r="I13" s="83"/>
      <c r="J13" s="83"/>
      <c r="K13" s="83"/>
      <c r="L13" s="84"/>
      <c r="M13" s="85">
        <f>M14</f>
        <v>2000</v>
      </c>
      <c r="N13" s="20"/>
      <c r="O13" s="16"/>
    </row>
    <row r="14" spans="1:15" s="4" customFormat="1" ht="96" customHeight="1">
      <c r="A14" s="58" t="s">
        <v>145</v>
      </c>
      <c r="B14" s="80" t="s">
        <v>64</v>
      </c>
      <c r="C14" s="29"/>
      <c r="D14" s="29"/>
      <c r="E14" s="33"/>
      <c r="F14" s="41"/>
      <c r="G14" s="41"/>
      <c r="H14" s="41"/>
      <c r="I14" s="41"/>
      <c r="J14" s="41"/>
      <c r="K14" s="41"/>
      <c r="L14" s="29"/>
      <c r="M14" s="60">
        <v>2000</v>
      </c>
      <c r="N14" s="20"/>
      <c r="O14" s="16"/>
    </row>
    <row r="15" spans="1:15" s="4" customFormat="1" ht="31.5" customHeight="1">
      <c r="A15" s="97" t="s">
        <v>65</v>
      </c>
      <c r="B15" s="80" t="s">
        <v>66</v>
      </c>
      <c r="C15" s="29"/>
      <c r="D15" s="29"/>
      <c r="E15" s="33"/>
      <c r="F15" s="41"/>
      <c r="G15" s="41"/>
      <c r="H15" s="41"/>
      <c r="I15" s="41"/>
      <c r="J15" s="41"/>
      <c r="K15" s="41"/>
      <c r="L15" s="29"/>
      <c r="M15" s="60">
        <f>M16</f>
        <v>50</v>
      </c>
      <c r="N15" s="20"/>
      <c r="O15" s="16"/>
    </row>
    <row r="16" spans="1:15" s="4" customFormat="1" ht="19.5" customHeight="1">
      <c r="A16" s="57" t="s">
        <v>34</v>
      </c>
      <c r="B16" s="80" t="s">
        <v>67</v>
      </c>
      <c r="C16" s="29"/>
      <c r="D16" s="29"/>
      <c r="E16" s="33"/>
      <c r="F16" s="41"/>
      <c r="G16" s="41"/>
      <c r="H16" s="41"/>
      <c r="I16" s="41"/>
      <c r="J16" s="41"/>
      <c r="K16" s="41"/>
      <c r="L16" s="29"/>
      <c r="M16" s="60">
        <v>50</v>
      </c>
      <c r="N16" s="20"/>
      <c r="O16" s="16"/>
    </row>
    <row r="17" spans="1:15" s="4" customFormat="1" ht="33" customHeight="1">
      <c r="A17" s="100" t="s">
        <v>68</v>
      </c>
      <c r="B17" s="92" t="s">
        <v>69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1">
        <f>M18</f>
        <v>422.9</v>
      </c>
      <c r="N17" s="18"/>
      <c r="O17" s="18"/>
    </row>
    <row r="18" spans="1:15" s="4" customFormat="1" ht="33" customHeight="1">
      <c r="A18" s="57" t="s">
        <v>70</v>
      </c>
      <c r="B18" s="96" t="s">
        <v>47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76">
        <f>M19</f>
        <v>422.9</v>
      </c>
      <c r="N18" s="16"/>
      <c r="O18" s="16"/>
    </row>
    <row r="19" spans="1:15" s="4" customFormat="1" ht="33" customHeight="1">
      <c r="A19" s="57" t="s">
        <v>146</v>
      </c>
      <c r="B19" s="96" t="s">
        <v>71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76">
        <f>M20</f>
        <v>422.9</v>
      </c>
      <c r="N19" s="16"/>
      <c r="O19" s="16"/>
    </row>
    <row r="20" spans="1:15" s="4" customFormat="1" ht="62.25" customHeight="1">
      <c r="A20" s="67" t="s">
        <v>19</v>
      </c>
      <c r="B20" s="93" t="s">
        <v>72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62">
        <v>422.9</v>
      </c>
      <c r="N20" s="15"/>
      <c r="O20" s="16"/>
    </row>
    <row r="21" spans="1:15" s="4" customFormat="1" ht="46.5" customHeight="1">
      <c r="A21" s="100" t="s">
        <v>73</v>
      </c>
      <c r="B21" s="91" t="s">
        <v>48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>
        <f>M22+M25+M30+M35</f>
        <v>19181.76466</v>
      </c>
      <c r="N21" s="15"/>
      <c r="O21" s="16"/>
    </row>
    <row r="22" spans="1:15" s="4" customFormat="1" ht="20.25" customHeight="1">
      <c r="A22" s="57" t="s">
        <v>78</v>
      </c>
      <c r="B22" s="96" t="s">
        <v>49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>
        <f>M23</f>
        <v>657</v>
      </c>
      <c r="N22" s="15"/>
      <c r="O22" s="16"/>
    </row>
    <row r="23" spans="1:15" s="4" customFormat="1" ht="20.25" customHeight="1">
      <c r="A23" s="57" t="s">
        <v>74</v>
      </c>
      <c r="B23" s="96" t="s">
        <v>75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>
        <f>M24</f>
        <v>657</v>
      </c>
      <c r="N23" s="15"/>
      <c r="O23" s="16"/>
    </row>
    <row r="24" spans="1:15" s="4" customFormat="1" ht="18.75" customHeight="1">
      <c r="A24" s="57" t="s">
        <v>76</v>
      </c>
      <c r="B24" s="93" t="s">
        <v>77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62">
        <v>657</v>
      </c>
      <c r="N24" s="16"/>
      <c r="O24" s="16"/>
    </row>
    <row r="25" spans="1:15" s="4" customFormat="1" ht="50.25" customHeight="1">
      <c r="A25" s="57" t="s">
        <v>79</v>
      </c>
      <c r="B25" s="96" t="s">
        <v>80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>
        <f>M26</f>
        <v>6191.9902</v>
      </c>
      <c r="N25" s="16"/>
      <c r="O25" s="16"/>
    </row>
    <row r="26" spans="1:15" s="4" customFormat="1" ht="31.5" customHeight="1">
      <c r="A26" s="57" t="s">
        <v>81</v>
      </c>
      <c r="B26" s="96" t="s">
        <v>82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>
        <f>M27+M28+M29</f>
        <v>6191.9902</v>
      </c>
      <c r="N26" s="16"/>
      <c r="O26" s="16"/>
    </row>
    <row r="27" spans="1:15" s="4" customFormat="1" ht="35.25" customHeight="1">
      <c r="A27" s="68" t="s">
        <v>83</v>
      </c>
      <c r="B27" s="96" t="s">
        <v>163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>
        <v>287.31774</v>
      </c>
      <c r="N27" s="16"/>
      <c r="O27" s="16"/>
    </row>
    <row r="28" spans="1:15" s="4" customFormat="1" ht="51" customHeight="1">
      <c r="A28" s="86" t="s">
        <v>45</v>
      </c>
      <c r="B28" s="96" t="s">
        <v>165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>
        <v>3478.7844</v>
      </c>
      <c r="N28" s="16"/>
      <c r="O28" s="16"/>
    </row>
    <row r="29" spans="1:15" s="4" customFormat="1" ht="33" customHeight="1">
      <c r="A29" s="89" t="s">
        <v>46</v>
      </c>
      <c r="B29" s="96" t="s">
        <v>164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>
        <v>2425.88806</v>
      </c>
      <c r="N29" s="16"/>
      <c r="O29" s="16"/>
    </row>
    <row r="30" spans="1:15" s="4" customFormat="1" ht="48" customHeight="1">
      <c r="A30" s="57" t="s">
        <v>84</v>
      </c>
      <c r="B30" s="96" t="s">
        <v>50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>
        <f>M31+M33</f>
        <v>51</v>
      </c>
      <c r="N30" s="16"/>
      <c r="O30" s="16"/>
    </row>
    <row r="31" spans="1:15" s="4" customFormat="1" ht="20.25" customHeight="1">
      <c r="A31" s="57" t="s">
        <v>85</v>
      </c>
      <c r="B31" s="96" t="s">
        <v>86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>
        <f>M32</f>
        <v>51</v>
      </c>
      <c r="N31" s="16"/>
      <c r="O31" s="16"/>
    </row>
    <row r="32" spans="1:15" s="4" customFormat="1" ht="50.25" customHeight="1">
      <c r="A32" s="58" t="s">
        <v>20</v>
      </c>
      <c r="B32" s="96" t="s">
        <v>87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>
        <v>51</v>
      </c>
      <c r="N32" s="16"/>
      <c r="O32" s="16"/>
    </row>
    <row r="33" spans="1:15" s="4" customFormat="1" ht="24" customHeight="1">
      <c r="A33" s="57" t="s">
        <v>85</v>
      </c>
      <c r="B33" s="96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>
        <f>M34</f>
        <v>0</v>
      </c>
      <c r="N33" s="16"/>
      <c r="O33" s="16"/>
    </row>
    <row r="34" spans="1:15" s="4" customFormat="1" ht="50.25" customHeight="1">
      <c r="A34" s="87" t="s">
        <v>89</v>
      </c>
      <c r="B34" s="96" t="s">
        <v>90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>
        <v>0</v>
      </c>
      <c r="N34" s="16"/>
      <c r="O34" s="16"/>
    </row>
    <row r="35" spans="1:15" s="4" customFormat="1" ht="21" customHeight="1">
      <c r="A35" s="57" t="s">
        <v>91</v>
      </c>
      <c r="B35" s="96" t="s">
        <v>51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>
        <f>M36+M39</f>
        <v>12281.77446</v>
      </c>
      <c r="N35" s="16"/>
      <c r="O35" s="16"/>
    </row>
    <row r="36" spans="1:15" s="4" customFormat="1" ht="21" customHeight="1">
      <c r="A36" s="57" t="s">
        <v>92</v>
      </c>
      <c r="B36" s="96" t="s">
        <v>93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>
        <f>M37</f>
        <v>500</v>
      </c>
      <c r="N36" s="16"/>
      <c r="O36" s="16"/>
    </row>
    <row r="37" spans="1:15" s="4" customFormat="1" ht="21" customHeight="1">
      <c r="A37" s="57" t="s">
        <v>94</v>
      </c>
      <c r="B37" s="96" t="s">
        <v>95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>
        <f>M38</f>
        <v>500</v>
      </c>
      <c r="N37" s="16"/>
      <c r="O37" s="16"/>
    </row>
    <row r="38" spans="1:15" s="21" customFormat="1" ht="20.25" customHeight="1">
      <c r="A38" s="57" t="s">
        <v>21</v>
      </c>
      <c r="B38" s="96" t="s">
        <v>52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>
        <v>500</v>
      </c>
      <c r="N38" s="17"/>
      <c r="O38" s="17"/>
    </row>
    <row r="39" spans="1:15" s="21" customFormat="1" ht="20.25" customHeight="1">
      <c r="A39" s="90" t="s">
        <v>96</v>
      </c>
      <c r="B39" s="96" t="s">
        <v>97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>
        <f>M40</f>
        <v>11781.77446</v>
      </c>
      <c r="N39" s="17"/>
      <c r="O39" s="17"/>
    </row>
    <row r="40" spans="1:15" s="21" customFormat="1" ht="30.75" customHeight="1">
      <c r="A40" s="57" t="s">
        <v>99</v>
      </c>
      <c r="B40" s="93" t="s">
        <v>100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60">
        <f>M41+M42</f>
        <v>11781.77446</v>
      </c>
      <c r="N40" s="17"/>
      <c r="O40" s="17"/>
    </row>
    <row r="41" spans="1:15" s="21" customFormat="1" ht="46.5" customHeight="1">
      <c r="A41" s="87" t="s">
        <v>98</v>
      </c>
      <c r="B41" s="93" t="s">
        <v>166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60">
        <v>9424.77446</v>
      </c>
      <c r="N41" s="17"/>
      <c r="O41" s="17"/>
    </row>
    <row r="42" spans="1:15" s="21" customFormat="1" ht="19.5" customHeight="1">
      <c r="A42" s="98" t="s">
        <v>101</v>
      </c>
      <c r="B42" s="93" t="s">
        <v>182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60">
        <v>2357</v>
      </c>
      <c r="N42" s="17"/>
      <c r="O42" s="17"/>
    </row>
    <row r="43" spans="1:15" s="21" customFormat="1" ht="38.25" customHeight="1">
      <c r="A43" s="100" t="s">
        <v>102</v>
      </c>
      <c r="B43" s="94" t="s">
        <v>53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>
        <f>M44+M48</f>
        <v>6024.60966</v>
      </c>
      <c r="N43" s="17"/>
      <c r="O43" s="17"/>
    </row>
    <row r="44" spans="1:15" s="21" customFormat="1" ht="17.25" customHeight="1">
      <c r="A44" s="57" t="s">
        <v>103</v>
      </c>
      <c r="B44" s="104" t="s">
        <v>54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>
        <f>M45</f>
        <v>1511.36566</v>
      </c>
      <c r="N44" s="17"/>
      <c r="O44" s="17"/>
    </row>
    <row r="45" spans="1:15" s="21" customFormat="1" ht="34.5" customHeight="1">
      <c r="A45" s="57" t="s">
        <v>104</v>
      </c>
      <c r="B45" s="104" t="s">
        <v>105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>
        <f>M46+M47</f>
        <v>1511.36566</v>
      </c>
      <c r="N45" s="17"/>
      <c r="O45" s="17"/>
    </row>
    <row r="46" spans="1:15" s="21" customFormat="1" ht="21.75" customHeight="1">
      <c r="A46" s="57" t="s">
        <v>106</v>
      </c>
      <c r="B46" s="104" t="s">
        <v>107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>
        <v>20</v>
      </c>
      <c r="N46" s="17"/>
      <c r="O46" s="17"/>
    </row>
    <row r="47" spans="1:15" s="21" customFormat="1" ht="18.75" customHeight="1">
      <c r="A47" s="57" t="s">
        <v>22</v>
      </c>
      <c r="B47" s="104" t="s">
        <v>108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3">
        <v>1491.36566</v>
      </c>
      <c r="N47" s="17"/>
      <c r="O47" s="17"/>
    </row>
    <row r="48" spans="1:15" s="21" customFormat="1" ht="30" customHeight="1">
      <c r="A48" s="89" t="s">
        <v>176</v>
      </c>
      <c r="B48" s="111" t="s">
        <v>179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3">
        <f>M49+M50</f>
        <v>4513.244</v>
      </c>
      <c r="N48" s="17"/>
      <c r="O48" s="17"/>
    </row>
    <row r="49" spans="1:15" s="21" customFormat="1" ht="27" customHeight="1">
      <c r="A49" s="89" t="s">
        <v>177</v>
      </c>
      <c r="B49" s="111" t="s">
        <v>180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>
        <v>245.11031</v>
      </c>
      <c r="N49" s="17"/>
      <c r="O49" s="17"/>
    </row>
    <row r="50" spans="1:15" s="21" customFormat="1" ht="29.25" customHeight="1">
      <c r="A50" s="89" t="s">
        <v>178</v>
      </c>
      <c r="B50" s="111" t="s">
        <v>181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3">
        <v>4268.13369</v>
      </c>
      <c r="N50" s="17"/>
      <c r="O50" s="17"/>
    </row>
    <row r="51" spans="1:15" s="4" customFormat="1" ht="39.75" customHeight="1">
      <c r="A51" s="100" t="s">
        <v>109</v>
      </c>
      <c r="B51" s="91" t="s">
        <v>110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0">
        <f>M52</f>
        <v>141.37</v>
      </c>
      <c r="N51" s="16"/>
      <c r="O51" s="16"/>
    </row>
    <row r="52" spans="1:15" s="4" customFormat="1" ht="24" customHeight="1">
      <c r="A52" s="57" t="s">
        <v>111</v>
      </c>
      <c r="B52" s="96" t="s">
        <v>112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>
        <f>M53</f>
        <v>141.37</v>
      </c>
      <c r="N52" s="16"/>
      <c r="O52" s="16"/>
    </row>
    <row r="53" spans="1:15" s="4" customFormat="1" ht="34.5" customHeight="1">
      <c r="A53" s="57" t="s">
        <v>113</v>
      </c>
      <c r="B53" s="96" t="s">
        <v>114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>
        <f>M54</f>
        <v>141.37</v>
      </c>
      <c r="N53" s="16"/>
      <c r="O53" s="16"/>
    </row>
    <row r="54" spans="1:15" s="4" customFormat="1" ht="20.25" customHeight="1">
      <c r="A54" s="68" t="s">
        <v>23</v>
      </c>
      <c r="B54" s="93" t="s">
        <v>115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62">
        <v>141.37</v>
      </c>
      <c r="N54" s="16"/>
      <c r="O54" s="16"/>
    </row>
    <row r="55" spans="1:15" s="4" customFormat="1" ht="50.25" customHeight="1">
      <c r="A55" s="100" t="s">
        <v>116</v>
      </c>
      <c r="B55" s="91" t="s">
        <v>117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70">
        <f>M56+M59</f>
        <v>40.23</v>
      </c>
      <c r="N55" s="16"/>
      <c r="O55" s="16"/>
    </row>
    <row r="56" spans="1:15" s="4" customFormat="1" ht="21.75" customHeight="1">
      <c r="A56" s="57" t="s">
        <v>118</v>
      </c>
      <c r="B56" s="96" t="s">
        <v>55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>
        <f>M57</f>
        <v>22</v>
      </c>
      <c r="N56" s="16"/>
      <c r="O56" s="16"/>
    </row>
    <row r="57" spans="1:15" s="4" customFormat="1" ht="48" customHeight="1">
      <c r="A57" s="57" t="s">
        <v>119</v>
      </c>
      <c r="B57" s="96" t="s">
        <v>120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6">
        <f>M58</f>
        <v>22</v>
      </c>
      <c r="N57" s="16"/>
      <c r="O57" s="16"/>
    </row>
    <row r="58" spans="1:20" s="4" customFormat="1" ht="17.25" customHeight="1">
      <c r="A58" s="57" t="s">
        <v>17</v>
      </c>
      <c r="B58" s="93" t="s">
        <v>121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62">
        <v>22</v>
      </c>
      <c r="N58" s="16"/>
      <c r="O58" s="16"/>
      <c r="T58" s="4" t="s">
        <v>15</v>
      </c>
    </row>
    <row r="59" spans="1:15" s="4" customFormat="1" ht="30.75" customHeight="1">
      <c r="A59" s="108" t="s">
        <v>169</v>
      </c>
      <c r="B59" s="93" t="s">
        <v>172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62">
        <f>M60</f>
        <v>18.23</v>
      </c>
      <c r="N59" s="16"/>
      <c r="O59" s="16"/>
    </row>
    <row r="60" spans="1:15" s="4" customFormat="1" ht="17.25" customHeight="1">
      <c r="A60" s="109" t="s">
        <v>170</v>
      </c>
      <c r="B60" s="111" t="s">
        <v>174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62">
        <f>M61</f>
        <v>18.23</v>
      </c>
      <c r="N60" s="16"/>
      <c r="O60" s="16"/>
    </row>
    <row r="61" spans="1:15" s="4" customFormat="1" ht="17.25" customHeight="1">
      <c r="A61" s="110" t="s">
        <v>171</v>
      </c>
      <c r="B61" s="111" t="s">
        <v>173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62">
        <v>18.23</v>
      </c>
      <c r="N61" s="16"/>
      <c r="O61" s="16"/>
    </row>
    <row r="62" spans="1:15" s="4" customFormat="1" ht="34.5" customHeight="1">
      <c r="A62" s="100" t="s">
        <v>35</v>
      </c>
      <c r="B62" s="91" t="s">
        <v>56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70">
        <f>M63</f>
        <v>5549.86855</v>
      </c>
      <c r="N62" s="16"/>
      <c r="O62" s="16"/>
    </row>
    <row r="63" spans="1:15" s="4" customFormat="1" ht="20.25" customHeight="1">
      <c r="A63" s="57" t="s">
        <v>122</v>
      </c>
      <c r="B63" s="96" t="s">
        <v>57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>
        <f>M64</f>
        <v>5549.86855</v>
      </c>
      <c r="N63" s="16"/>
      <c r="O63" s="16"/>
    </row>
    <row r="64" spans="1:15" s="4" customFormat="1" ht="31.5" customHeight="1">
      <c r="A64" s="57" t="s">
        <v>123</v>
      </c>
      <c r="B64" s="96" t="s">
        <v>124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>
        <f>M65+M66+M68+M69+M67</f>
        <v>5549.86855</v>
      </c>
      <c r="N64" s="16"/>
      <c r="O64" s="16"/>
    </row>
    <row r="65" spans="1:15" s="21" customFormat="1" ht="33.75" customHeight="1">
      <c r="A65" s="73" t="s">
        <v>24</v>
      </c>
      <c r="B65" s="95" t="s">
        <v>125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60">
        <v>2341.29331</v>
      </c>
      <c r="N65" s="17"/>
      <c r="O65" s="17"/>
    </row>
    <row r="66" spans="1:15" s="21" customFormat="1" ht="36" customHeight="1">
      <c r="A66" s="73" t="s">
        <v>25</v>
      </c>
      <c r="B66" s="95" t="s">
        <v>185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60">
        <v>250</v>
      </c>
      <c r="N66" s="17"/>
      <c r="O66" s="17"/>
    </row>
    <row r="67" spans="1:15" s="21" customFormat="1" ht="19.5" customHeight="1">
      <c r="A67" s="87" t="s">
        <v>175</v>
      </c>
      <c r="B67" s="111" t="s">
        <v>186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60">
        <v>997.90624</v>
      </c>
      <c r="N67" s="17"/>
      <c r="O67" s="17"/>
    </row>
    <row r="68" spans="1:15" s="4" customFormat="1" ht="19.5" customHeight="1">
      <c r="A68" s="57" t="s">
        <v>126</v>
      </c>
      <c r="B68" s="93" t="s">
        <v>127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62">
        <v>449.869</v>
      </c>
      <c r="N68" s="15"/>
      <c r="O68" s="16"/>
    </row>
    <row r="69" spans="1:15" s="4" customFormat="1" ht="48" customHeight="1">
      <c r="A69" s="58" t="s">
        <v>167</v>
      </c>
      <c r="B69" s="93" t="s">
        <v>168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62">
        <v>1510.8</v>
      </c>
      <c r="N69" s="15"/>
      <c r="O69" s="16"/>
    </row>
    <row r="70" spans="1:15" s="4" customFormat="1" ht="31.5" customHeight="1">
      <c r="A70" s="105" t="s">
        <v>128</v>
      </c>
      <c r="B70" s="91" t="s">
        <v>129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70">
        <f>M71</f>
        <v>108.29752</v>
      </c>
      <c r="N70" s="15"/>
      <c r="O70" s="16"/>
    </row>
    <row r="71" spans="1:15" s="4" customFormat="1" ht="31.5" customHeight="1">
      <c r="A71" s="73" t="s">
        <v>131</v>
      </c>
      <c r="B71" s="96" t="s">
        <v>130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6">
        <f>M72</f>
        <v>108.29752</v>
      </c>
      <c r="N71" s="15"/>
      <c r="O71" s="16"/>
    </row>
    <row r="72" spans="1:15" s="4" customFormat="1" ht="31.5" customHeight="1">
      <c r="A72" s="73" t="s">
        <v>132</v>
      </c>
      <c r="B72" s="96" t="s">
        <v>133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6">
        <f>M73</f>
        <v>108.29752</v>
      </c>
      <c r="N72" s="15"/>
      <c r="O72" s="16"/>
    </row>
    <row r="73" spans="1:15" s="21" customFormat="1" ht="27" customHeight="1">
      <c r="A73" s="73" t="s">
        <v>27</v>
      </c>
      <c r="B73" s="95" t="s">
        <v>134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60">
        <v>108.29752</v>
      </c>
      <c r="N73" s="48"/>
      <c r="O73" s="17"/>
    </row>
    <row r="74" spans="1:15" s="4" customFormat="1" ht="29.25" customHeight="1">
      <c r="A74" s="105" t="s">
        <v>135</v>
      </c>
      <c r="B74" s="91" t="s">
        <v>137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70">
        <f>M75</f>
        <v>95</v>
      </c>
      <c r="N74" s="15"/>
      <c r="O74" s="16"/>
    </row>
    <row r="75" spans="1:15" s="4" customFormat="1" ht="29.25" customHeight="1">
      <c r="A75" s="73" t="s">
        <v>136</v>
      </c>
      <c r="B75" s="96" t="s">
        <v>58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6">
        <f>M76</f>
        <v>95</v>
      </c>
      <c r="N75" s="15"/>
      <c r="O75" s="16"/>
    </row>
    <row r="76" spans="1:15" s="4" customFormat="1" ht="29.25" customHeight="1">
      <c r="A76" s="73" t="s">
        <v>85</v>
      </c>
      <c r="B76" s="96" t="s">
        <v>138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>
        <f>M77</f>
        <v>95</v>
      </c>
      <c r="N76" s="15"/>
      <c r="O76" s="16"/>
    </row>
    <row r="77" spans="1:15" s="4" customFormat="1" ht="51.75" customHeight="1">
      <c r="A77" s="58" t="s">
        <v>28</v>
      </c>
      <c r="B77" s="93" t="s">
        <v>139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62">
        <v>95</v>
      </c>
      <c r="N77" s="16"/>
      <c r="O77" s="16"/>
    </row>
    <row r="78" spans="1:15" s="4" customFormat="1" ht="34.5" customHeight="1">
      <c r="A78" s="100" t="s">
        <v>144</v>
      </c>
      <c r="B78" s="92" t="s">
        <v>140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61">
        <f>M79</f>
        <v>0</v>
      </c>
      <c r="N78" s="16"/>
      <c r="O78" s="16"/>
    </row>
    <row r="79" spans="1:15" s="4" customFormat="1" ht="36.75" customHeight="1">
      <c r="A79" s="57" t="s">
        <v>141</v>
      </c>
      <c r="B79" s="96" t="s">
        <v>59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6">
        <f>M80</f>
        <v>0</v>
      </c>
      <c r="N79" s="16"/>
      <c r="O79" s="16"/>
    </row>
    <row r="80" spans="1:15" s="4" customFormat="1" ht="27.75" customHeight="1">
      <c r="A80" s="73" t="s">
        <v>85</v>
      </c>
      <c r="B80" s="96" t="s">
        <v>142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6">
        <f>M81</f>
        <v>0</v>
      </c>
      <c r="N80" s="16"/>
      <c r="O80" s="16"/>
    </row>
    <row r="81" spans="1:15" s="4" customFormat="1" ht="73.5" customHeight="1">
      <c r="A81" s="58" t="s">
        <v>26</v>
      </c>
      <c r="B81" s="96" t="s">
        <v>143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6">
        <v>0</v>
      </c>
      <c r="N81" s="16"/>
      <c r="O81" s="16"/>
    </row>
    <row r="82" spans="1:15" s="4" customFormat="1" ht="32.25" customHeight="1">
      <c r="A82" s="106" t="s">
        <v>148</v>
      </c>
      <c r="B82" s="92" t="s">
        <v>149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70">
        <f>M83</f>
        <v>244.6</v>
      </c>
      <c r="N82" s="19"/>
      <c r="O82" s="18"/>
    </row>
    <row r="83" spans="1:15" s="4" customFormat="1" ht="36" customHeight="1">
      <c r="A83" s="89" t="s">
        <v>150</v>
      </c>
      <c r="B83" s="96" t="s">
        <v>151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6">
        <f>M84</f>
        <v>244.6</v>
      </c>
      <c r="N83" s="19"/>
      <c r="O83" s="18"/>
    </row>
    <row r="84" spans="1:15" s="4" customFormat="1" ht="30" customHeight="1">
      <c r="A84" s="87" t="s">
        <v>152</v>
      </c>
      <c r="B84" s="96" t="s">
        <v>153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6">
        <f>M85</f>
        <v>244.6</v>
      </c>
      <c r="N84" s="19"/>
      <c r="O84" s="18"/>
    </row>
    <row r="85" spans="1:15" s="4" customFormat="1" ht="39" customHeight="1">
      <c r="A85" s="57" t="s">
        <v>161</v>
      </c>
      <c r="B85" s="96" t="s">
        <v>154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6">
        <v>244.6</v>
      </c>
      <c r="N85" s="19"/>
      <c r="O85" s="18"/>
    </row>
    <row r="86" spans="1:15" s="4" customFormat="1" ht="24" customHeight="1">
      <c r="A86" s="107" t="s">
        <v>155</v>
      </c>
      <c r="B86" s="91" t="s">
        <v>156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70">
        <f>M87</f>
        <v>0</v>
      </c>
      <c r="N86" s="19"/>
      <c r="O86" s="18"/>
    </row>
    <row r="87" spans="1:15" s="4" customFormat="1" ht="34.5" customHeight="1">
      <c r="A87" s="58" t="s">
        <v>157</v>
      </c>
      <c r="B87" s="96" t="s">
        <v>158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6">
        <f>M88</f>
        <v>0</v>
      </c>
      <c r="N87" s="19"/>
      <c r="O87" s="18"/>
    </row>
    <row r="88" spans="1:15" s="4" customFormat="1" ht="30.75" customHeight="1">
      <c r="A88" s="58" t="s">
        <v>159</v>
      </c>
      <c r="B88" s="96" t="s">
        <v>160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6">
        <v>0</v>
      </c>
      <c r="N88" s="19"/>
      <c r="O88" s="18"/>
    </row>
    <row r="89" spans="1:15" s="4" customFormat="1" ht="35.25" customHeight="1">
      <c r="A89" s="47" t="s">
        <v>29</v>
      </c>
      <c r="B89" s="34" t="s">
        <v>39</v>
      </c>
      <c r="C89" s="34"/>
      <c r="D89" s="34"/>
      <c r="E89" s="34"/>
      <c r="F89" s="34"/>
      <c r="G89" s="34"/>
      <c r="H89" s="34"/>
      <c r="I89" s="34"/>
      <c r="J89" s="34"/>
      <c r="K89" s="34"/>
      <c r="L89" s="42"/>
      <c r="M89" s="59">
        <f>M90+M99+M95+M96+M97+M98</f>
        <v>10408</v>
      </c>
      <c r="N89" s="19"/>
      <c r="O89" s="18"/>
    </row>
    <row r="90" spans="1:15" s="4" customFormat="1" ht="34.5" customHeight="1">
      <c r="A90" s="38" t="s">
        <v>37</v>
      </c>
      <c r="B90" s="46">
        <v>9990000000</v>
      </c>
      <c r="C90" s="46"/>
      <c r="D90" s="49"/>
      <c r="E90" s="50"/>
      <c r="F90" s="46"/>
      <c r="G90" s="46"/>
      <c r="H90" s="49"/>
      <c r="I90" s="46"/>
      <c r="J90" s="49"/>
      <c r="K90" s="46"/>
      <c r="L90" s="28"/>
      <c r="M90" s="63">
        <f>M92+M93+M94</f>
        <v>4614</v>
      </c>
      <c r="N90" s="19"/>
      <c r="O90" s="18"/>
    </row>
    <row r="91" spans="1:15" s="4" customFormat="1" ht="25.5" customHeight="1">
      <c r="A91" s="38" t="s">
        <v>38</v>
      </c>
      <c r="B91" s="46">
        <v>9999900000</v>
      </c>
      <c r="C91" s="46"/>
      <c r="D91" s="49"/>
      <c r="E91" s="50"/>
      <c r="F91" s="46"/>
      <c r="G91" s="46"/>
      <c r="H91" s="49"/>
      <c r="I91" s="46"/>
      <c r="J91" s="49"/>
      <c r="K91" s="46"/>
      <c r="L91" s="28"/>
      <c r="M91" s="63">
        <f>M92+M93+M94</f>
        <v>4614</v>
      </c>
      <c r="N91" s="19"/>
      <c r="O91" s="18"/>
    </row>
    <row r="92" spans="1:15" s="4" customFormat="1" ht="26.25" customHeight="1">
      <c r="A92" s="77" t="s">
        <v>30</v>
      </c>
      <c r="B92" s="22">
        <v>9999910010</v>
      </c>
      <c r="C92" s="22"/>
      <c r="D92" s="23"/>
      <c r="E92" s="24"/>
      <c r="F92" s="22"/>
      <c r="G92" s="22"/>
      <c r="H92" s="23"/>
      <c r="I92" s="22"/>
      <c r="J92" s="23"/>
      <c r="K92" s="22"/>
      <c r="L92" s="26"/>
      <c r="M92" s="64">
        <v>992</v>
      </c>
      <c r="N92" s="19"/>
      <c r="O92" s="18"/>
    </row>
    <row r="93" spans="1:15" s="4" customFormat="1" ht="27" customHeight="1" outlineLevel="5">
      <c r="A93" s="78" t="s">
        <v>162</v>
      </c>
      <c r="B93" s="25">
        <v>9999910020</v>
      </c>
      <c r="C93" s="25"/>
      <c r="D93" s="51"/>
      <c r="E93" s="25"/>
      <c r="F93" s="25"/>
      <c r="G93" s="25"/>
      <c r="H93" s="51"/>
      <c r="I93" s="25"/>
      <c r="J93" s="51"/>
      <c r="K93" s="25"/>
      <c r="L93" s="26"/>
      <c r="M93" s="65">
        <v>790.926</v>
      </c>
      <c r="N93" s="19"/>
      <c r="O93" s="18"/>
    </row>
    <row r="94" spans="1:15" s="4" customFormat="1" ht="31.5" customHeight="1">
      <c r="A94" s="79" t="s">
        <v>16</v>
      </c>
      <c r="B94" s="25">
        <v>9999910030</v>
      </c>
      <c r="C94" s="25"/>
      <c r="D94" s="51"/>
      <c r="E94" s="25"/>
      <c r="F94" s="25"/>
      <c r="G94" s="25"/>
      <c r="H94" s="51"/>
      <c r="I94" s="25"/>
      <c r="J94" s="51"/>
      <c r="K94" s="25"/>
      <c r="L94" s="26"/>
      <c r="M94" s="65">
        <v>2831.074</v>
      </c>
      <c r="N94" s="19"/>
      <c r="O94" s="19"/>
    </row>
    <row r="95" spans="1:15" s="4" customFormat="1" ht="25.5" customHeight="1">
      <c r="A95" s="57" t="s">
        <v>32</v>
      </c>
      <c r="B95" s="25">
        <v>9999910040</v>
      </c>
      <c r="C95" s="25"/>
      <c r="D95" s="51"/>
      <c r="E95" s="25"/>
      <c r="F95" s="25"/>
      <c r="G95" s="25"/>
      <c r="H95" s="51"/>
      <c r="I95" s="25"/>
      <c r="J95" s="51"/>
      <c r="K95" s="25"/>
      <c r="L95" s="26"/>
      <c r="M95" s="65">
        <v>268</v>
      </c>
      <c r="N95" s="19"/>
      <c r="O95" s="19"/>
    </row>
    <row r="96" spans="1:15" s="3" customFormat="1" ht="18" customHeight="1">
      <c r="A96" s="57" t="s">
        <v>33</v>
      </c>
      <c r="B96" s="25">
        <v>9999910050</v>
      </c>
      <c r="C96" s="25"/>
      <c r="D96" s="51"/>
      <c r="E96" s="25"/>
      <c r="F96" s="25"/>
      <c r="G96" s="25"/>
      <c r="H96" s="51"/>
      <c r="I96" s="25"/>
      <c r="J96" s="51"/>
      <c r="K96" s="25"/>
      <c r="L96" s="26"/>
      <c r="M96" s="65">
        <v>780</v>
      </c>
      <c r="N96" s="15"/>
      <c r="O96" s="15"/>
    </row>
    <row r="97" spans="1:15" s="8" customFormat="1" ht="18.75" customHeight="1">
      <c r="A97" s="88" t="s">
        <v>36</v>
      </c>
      <c r="B97" s="25">
        <v>9999910060</v>
      </c>
      <c r="C97" s="25"/>
      <c r="D97" s="51"/>
      <c r="E97" s="25"/>
      <c r="F97" s="25"/>
      <c r="G97" s="25"/>
      <c r="H97" s="51"/>
      <c r="I97" s="25"/>
      <c r="J97" s="51"/>
      <c r="K97" s="25"/>
      <c r="L97" s="26"/>
      <c r="M97" s="65">
        <v>0</v>
      </c>
      <c r="N97" s="48"/>
      <c r="O97" s="48"/>
    </row>
    <row r="98" spans="1:15" s="8" customFormat="1" ht="54" customHeight="1">
      <c r="A98" s="58" t="s">
        <v>184</v>
      </c>
      <c r="B98" s="102" t="s">
        <v>183</v>
      </c>
      <c r="C98" s="34"/>
      <c r="D98" s="34"/>
      <c r="E98" s="34"/>
      <c r="F98" s="34"/>
      <c r="G98" s="34"/>
      <c r="H98" s="34"/>
      <c r="I98" s="34"/>
      <c r="J98" s="34"/>
      <c r="K98" s="34"/>
      <c r="L98" s="42"/>
      <c r="M98" s="85">
        <v>25</v>
      </c>
      <c r="N98" s="48"/>
      <c r="O98" s="48"/>
    </row>
    <row r="99" spans="1:15" s="8" customFormat="1" ht="35.25" customHeight="1">
      <c r="A99" s="47" t="s">
        <v>31</v>
      </c>
      <c r="B99" s="34" t="s">
        <v>40</v>
      </c>
      <c r="C99" s="34"/>
      <c r="D99" s="34"/>
      <c r="E99" s="34"/>
      <c r="F99" s="34"/>
      <c r="G99" s="34"/>
      <c r="H99" s="34"/>
      <c r="I99" s="34"/>
      <c r="J99" s="34"/>
      <c r="K99" s="34"/>
      <c r="L99" s="42"/>
      <c r="M99" s="59">
        <f>M100</f>
        <v>4721</v>
      </c>
      <c r="N99" s="48"/>
      <c r="O99" s="48"/>
    </row>
    <row r="100" spans="1:15" s="8" customFormat="1" ht="33" customHeight="1">
      <c r="A100" s="35" t="s">
        <v>14</v>
      </c>
      <c r="B100" s="56">
        <v>9999970060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62">
        <v>4721</v>
      </c>
      <c r="N100" s="48"/>
      <c r="O100" s="48"/>
    </row>
    <row r="101" spans="1:15" s="8" customFormat="1" ht="29.25" customHeight="1">
      <c r="A101" s="52" t="s">
        <v>10</v>
      </c>
      <c r="B101" s="53"/>
      <c r="C101" s="53"/>
      <c r="D101" s="53"/>
      <c r="E101" s="54"/>
      <c r="F101" s="53"/>
      <c r="G101" s="53"/>
      <c r="H101" s="53"/>
      <c r="I101" s="53"/>
      <c r="J101" s="53"/>
      <c r="K101" s="53"/>
      <c r="L101" s="53"/>
      <c r="M101" s="66">
        <f>M89+M10</f>
        <v>44266.64039</v>
      </c>
      <c r="N101" s="48"/>
      <c r="O101" s="48"/>
    </row>
    <row r="102" s="8" customFormat="1" ht="19.5" customHeight="1"/>
    <row r="103" spans="1:2" s="4" customFormat="1" ht="24" customHeight="1" outlineLevel="5">
      <c r="A103" s="19"/>
      <c r="B103" s="18"/>
    </row>
    <row r="104" spans="1:2" s="4" customFormat="1" ht="21" customHeight="1" outlineLevel="5">
      <c r="A104" s="19"/>
      <c r="B104" s="18"/>
    </row>
    <row r="105" spans="1:2" s="4" customFormat="1" ht="46.5" customHeight="1">
      <c r="A105" s="16"/>
      <c r="B105" s="16"/>
    </row>
    <row r="106" s="55" customFormat="1" ht="12.75"/>
  </sheetData>
  <sheetProtection/>
  <mergeCells count="5">
    <mergeCell ref="A6:O6"/>
    <mergeCell ref="B2:O2"/>
    <mergeCell ref="B3:O3"/>
    <mergeCell ref="B4:Q4"/>
    <mergeCell ref="B5:Q5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RRR</cp:lastModifiedBy>
  <cp:lastPrinted>2018-01-11T00:40:22Z</cp:lastPrinted>
  <dcterms:created xsi:type="dcterms:W3CDTF">2002-10-08T15:02:13Z</dcterms:created>
  <dcterms:modified xsi:type="dcterms:W3CDTF">2018-01-24T22:52:41Z</dcterms:modified>
  <cp:category/>
  <cp:version/>
  <cp:contentType/>
  <cp:contentStatus/>
</cp:coreProperties>
</file>