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<sst xmlns="http://schemas.openxmlformats.org/spreadsheetml/2006/main" count="392" uniqueCount="151">
  <si>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</si>
  <si>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</si>
  <si>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</si>
  <si>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</si>
  <si>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</si>
  <si>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</si>
  <si>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</si>
  <si>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</si>
  <si>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</si>
  <si>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</si>
  <si>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</si>
  <si>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</si>
  <si>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</si>
  <si>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</si>
  <si>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</si>
  <si>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</si>
  <si>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</si>
  <si>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</si>
  <si>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</si>
  <si>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</si>
  <si>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</si>
  <si>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</si>
  <si>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</si>
  <si>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</si>
  <si>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</si>
  <si>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</si>
  <si>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</si>
  <si>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</si>
  <si>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</si>
  <si>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</si>
  <si>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</si>
  <si>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</si>
  <si>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</si>
  <si>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</si>
  <si>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</si>
  <si>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</si>
  <si>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</si>
  <si>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</si>
  <si>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</si>
  <si>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</si>
  <si>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</si>
  <si>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</si>
  <si>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</si>
  <si>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</si>
  <si>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</si>
  <si>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</si>
  <si>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</si>
  <si>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</si>
  <si>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</si>
  <si>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</si>
  <si>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</si>
  <si>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</si>
  <si>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</si>
  <si>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</si>
  <si>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Резервные средства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</si>
  <si>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</si>
  <si>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</si>
  <si>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</si>
  <si>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</si>
  <si>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</si>
  <si>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</si>
  <si>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</si>
  <si>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</si>
  <si>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</si>
  <si>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</si>
  <si>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Председатель МК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</si>
  <si>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</si>
  <si>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</si>
  <si>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</si>
  <si>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</si>
  <si>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</si>
  <si>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</si>
  <si>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</si>
  <si>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</si>
  <si>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</si>
  <si>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</si>
  <si>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</si>
  <si>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</si>
  <si>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</si>
  <si>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</si>
  <si>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</si>
  <si>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</si>
  <si>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</si>
  <si>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</si>
  <si>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</si>
  <si>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</si>
  <si>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</si>
  <si>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</si>
  <si>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</si>
  <si>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</si>
  <si>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</si>
  <si>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</si>
  <si>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</si>
  <si>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</si>
  <si>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</si>
  <si>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</si>
  <si>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</si>
  <si>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</si>
  <si>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</si>
  <si>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</si>
  <si>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</si>
  <si>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</si>
  <si>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</si>
  <si>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</si>
  <si>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</si>
  <si>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</si>
  <si>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</si>
  <si>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</si>
  <si>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</si>
  <si>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</si>
  <si>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</si>
  <si>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</si>
  <si>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</si>
  <si>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</si>
  <si>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</si>
  <si>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</si>
  <si>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</si>
  <si>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</si>
  <si>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</si>
  <si>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</si>
  <si>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</si>
  <si>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</si>
  <si>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жилищного хозяйства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</si>
  <si>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</si>
  <si>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</si>
  <si>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</si>
  <si>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</si>
  <si>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</si>
  <si>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</si>
  <si>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</si>
  <si>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</si>
  <si>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</si>
  <si>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</si>
  <si>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</si>
  <si>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</si>
  <si>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</si>
  <si>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</si>
  <si>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03 2 2013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</si>
  <si>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</si>
  <si>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</si>
  <si>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</si>
  <si>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</si>
  <si>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</si>
  <si>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</si>
  <si>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</si>
  <si>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</si>
  <si>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</si>
  <si>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</si>
  <si>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>бюджетных ассигнований по разделам, подразделам, целевым статьям (муниципальным программам и непрограммным напрвлениям деятельности), группам (группам и подгруппам) видов расходов классификации расходов бюджетов по Шкотовскому городскому поселению на плановый период 2015 и 2016 годов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</si>
  <si>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малоэтажного жилищного строительства" 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</si>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</sst>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4"/>
      <color indexed="8"/>
      <name val="Calibri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942975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37719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№3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 20.02. 2014  № 6-МПА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19"/>
  <sheetViews>
    <sheetView showGridLines="0" tabSelected="1" view="pageBreakPreview" zoomScaleSheetLayoutView="100" zoomScalePageLayoutView="0" workbookViewId="0" topLeftCell="A1">
      <selection activeCell="E40" sqref="E40"/>
    </sheetView>
  </sheetViews>
  <sheetFormatPr defaultColWidth="9.00390625" defaultRowHeight="12.75" outlineLevelRow="5"/>
  <cols>
    <col min="1" max="1" width="49.75390625" style="10" customWidth="1"/>
    <col min="2" max="2" width="8.25390625" style="1" customWidth="1"/>
    <col min="3" max="3" width="9.125" style="1" customWidth="1"/>
    <col min="4" max="4" width="5.00390625" style="1" customWidth="1"/>
    <col min="5" max="5" width="12.00390625" style="1" customWidth="1"/>
    <col min="6" max="6" width="14.625" style="10" customWidth="1"/>
    <col min="7" max="14" width="0" style="1" hidden="1" customWidth="1"/>
    <col min="15" max="16384" width="9.125" style="1" customWidth="1"/>
  </cols>
  <sheetData>
    <row r="1" spans="1:3" s="22" customFormat="1" ht="106.5" customHeight="1">
      <c r="A1" s="21"/>
      <c r="B1" s="21"/>
      <c r="C1" s="21"/>
    </row>
    <row r="2" spans="4:6" ht="2.25" customHeight="1" hidden="1">
      <c r="D2" s="40"/>
      <c r="E2" s="40"/>
      <c r="F2" s="40"/>
    </row>
    <row r="3" spans="4:6" ht="13.5" customHeight="1" hidden="1">
      <c r="D3" s="40"/>
      <c r="E3" s="40"/>
      <c r="F3" s="40"/>
    </row>
    <row r="4" ht="15.75" hidden="1"/>
    <row r="5" ht="26.25" customHeight="1" hidden="1"/>
    <row r="6" spans="1:19" ht="12.75" customHeight="1">
      <c r="A6" s="42" t="s">
        <v>27</v>
      </c>
      <c r="B6" s="42"/>
      <c r="C6" s="42"/>
      <c r="D6" s="42"/>
      <c r="E6" s="42"/>
      <c r="F6" s="4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60" customHeight="1">
      <c r="A7" s="43" t="s">
        <v>148</v>
      </c>
      <c r="B7" s="43"/>
      <c r="C7" s="43"/>
      <c r="D7" s="43"/>
      <c r="E7" s="43"/>
      <c r="F7" s="4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2.75" customHeight="1">
      <c r="A9" s="18"/>
      <c r="B9" s="17"/>
      <c r="C9" s="17"/>
      <c r="D9" s="17"/>
      <c r="E9" s="17"/>
      <c r="F9" s="17" t="s">
        <v>28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29</v>
      </c>
      <c r="B10" s="2" t="s">
        <v>30</v>
      </c>
      <c r="C10" s="2" t="s">
        <v>31</v>
      </c>
      <c r="D10" s="2" t="s">
        <v>32</v>
      </c>
      <c r="E10" s="3">
        <v>2015</v>
      </c>
      <c r="F10" s="3">
        <v>2016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</row>
    <row r="11" spans="1:14" ht="12.75" customHeight="1">
      <c r="A11" s="3">
        <v>1</v>
      </c>
      <c r="B11" s="2">
        <v>2</v>
      </c>
      <c r="C11" s="2">
        <v>3</v>
      </c>
      <c r="D11" s="2">
        <v>4</v>
      </c>
      <c r="E11" s="3">
        <v>5</v>
      </c>
      <c r="F11" s="3">
        <v>5</v>
      </c>
      <c r="G11" s="2"/>
      <c r="H11" s="2"/>
      <c r="I11" s="2"/>
      <c r="J11" s="2"/>
      <c r="K11" s="2"/>
      <c r="L11" s="2"/>
      <c r="M11" s="2"/>
      <c r="N11" s="2"/>
    </row>
    <row r="12" spans="1:14" s="14" customFormat="1" ht="15.75">
      <c r="A12" s="19" t="s">
        <v>18</v>
      </c>
      <c r="B12" s="11" t="s">
        <v>4</v>
      </c>
      <c r="C12" s="11" t="s">
        <v>60</v>
      </c>
      <c r="D12" s="11" t="s">
        <v>3</v>
      </c>
      <c r="E12" s="28">
        <f>E13+E16+E21+E29+E32</f>
        <v>4857.04327</v>
      </c>
      <c r="F12" s="28">
        <f>F13+F16+F21+F29+F32</f>
        <v>5007.04327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2182704.1</v>
      </c>
      <c r="N12" s="13">
        <v>2335521.4</v>
      </c>
    </row>
    <row r="13" spans="1:14" ht="50.25" customHeight="1" outlineLevel="1">
      <c r="A13" s="19" t="s">
        <v>57</v>
      </c>
      <c r="B13" s="4" t="s">
        <v>5</v>
      </c>
      <c r="C13" s="4" t="s">
        <v>60</v>
      </c>
      <c r="D13" s="4" t="s">
        <v>3</v>
      </c>
      <c r="E13" s="27">
        <f>SUM(E15)</f>
        <v>953</v>
      </c>
      <c r="F13" s="27">
        <f>SUM(F15)</f>
        <v>953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24488</v>
      </c>
      <c r="N13" s="6">
        <v>26300</v>
      </c>
    </row>
    <row r="14" spans="1:14" ht="15.75" outlineLevel="3">
      <c r="A14" s="20" t="s">
        <v>64</v>
      </c>
      <c r="B14" s="4" t="s">
        <v>5</v>
      </c>
      <c r="C14" s="4" t="s">
        <v>59</v>
      </c>
      <c r="D14" s="4" t="s">
        <v>3</v>
      </c>
      <c r="E14" s="27">
        <f>SUM(E15)</f>
        <v>953</v>
      </c>
      <c r="F14" s="27">
        <f>SUM(F15)</f>
        <v>953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3424</v>
      </c>
      <c r="N14" s="6">
        <v>3677</v>
      </c>
    </row>
    <row r="15" spans="1:14" ht="31.5" outlineLevel="5">
      <c r="A15" s="26" t="s">
        <v>58</v>
      </c>
      <c r="B15" s="4" t="s">
        <v>5</v>
      </c>
      <c r="C15" s="4" t="s">
        <v>59</v>
      </c>
      <c r="D15" s="4" t="s">
        <v>61</v>
      </c>
      <c r="E15" s="27">
        <v>953</v>
      </c>
      <c r="F15" s="27">
        <v>953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63.75" customHeight="1" outlineLevel="1">
      <c r="A16" s="19" t="s">
        <v>19</v>
      </c>
      <c r="B16" s="4" t="s">
        <v>6</v>
      </c>
      <c r="C16" s="4" t="s">
        <v>60</v>
      </c>
      <c r="D16" s="4" t="s">
        <v>3</v>
      </c>
      <c r="E16" s="27">
        <f>SUM(E17)</f>
        <v>815</v>
      </c>
      <c r="F16" s="27">
        <f>SUM(F17)</f>
        <v>815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319650</v>
      </c>
      <c r="N16" s="6">
        <v>343304</v>
      </c>
    </row>
    <row r="17" spans="1:14" ht="34.5" customHeight="1" outlineLevel="2">
      <c r="A17" s="20" t="s">
        <v>62</v>
      </c>
      <c r="B17" s="4" t="s">
        <v>6</v>
      </c>
      <c r="C17" s="4" t="s">
        <v>63</v>
      </c>
      <c r="D17" s="4" t="s">
        <v>3</v>
      </c>
      <c r="E17" s="27">
        <f>SUM(E18)</f>
        <v>815</v>
      </c>
      <c r="F17" s="27">
        <f>SUM(F18)</f>
        <v>815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31.5" outlineLevel="3">
      <c r="A18" s="20" t="s">
        <v>65</v>
      </c>
      <c r="B18" s="4" t="s">
        <v>6</v>
      </c>
      <c r="C18" s="4" t="s">
        <v>63</v>
      </c>
      <c r="D18" s="4" t="s">
        <v>3</v>
      </c>
      <c r="E18" s="27">
        <f>SUM(E19+E20)</f>
        <v>815</v>
      </c>
      <c r="F18" s="27">
        <f>SUM(F19+F20)</f>
        <v>815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3425</v>
      </c>
      <c r="N18" s="6">
        <v>3679</v>
      </c>
    </row>
    <row r="19" spans="1:14" ht="28.5" customHeight="1" outlineLevel="3">
      <c r="A19" s="26" t="s">
        <v>58</v>
      </c>
      <c r="B19" s="4" t="s">
        <v>6</v>
      </c>
      <c r="C19" s="4" t="s">
        <v>63</v>
      </c>
      <c r="D19" s="4" t="s">
        <v>61</v>
      </c>
      <c r="E19" s="27">
        <v>695</v>
      </c>
      <c r="F19" s="27">
        <v>695</v>
      </c>
      <c r="G19" s="5"/>
      <c r="H19" s="5"/>
      <c r="I19" s="5"/>
      <c r="J19" s="5"/>
      <c r="K19" s="5"/>
      <c r="L19" s="5"/>
      <c r="M19" s="6"/>
      <c r="N19" s="6"/>
    </row>
    <row r="20" spans="1:14" ht="30.75" customHeight="1" outlineLevel="3">
      <c r="A20" s="30" t="s">
        <v>72</v>
      </c>
      <c r="B20" s="4" t="s">
        <v>6</v>
      </c>
      <c r="C20" s="4" t="s">
        <v>63</v>
      </c>
      <c r="D20" s="4" t="s">
        <v>66</v>
      </c>
      <c r="E20" s="27">
        <v>120</v>
      </c>
      <c r="F20" s="27">
        <v>120</v>
      </c>
      <c r="G20" s="5"/>
      <c r="H20" s="5"/>
      <c r="I20" s="5"/>
      <c r="J20" s="5"/>
      <c r="K20" s="5"/>
      <c r="L20" s="5"/>
      <c r="M20" s="6"/>
      <c r="N20" s="6"/>
    </row>
    <row r="21" spans="1:14" ht="63" outlineLevel="1">
      <c r="A21" s="19" t="s">
        <v>67</v>
      </c>
      <c r="B21" s="4" t="s">
        <v>7</v>
      </c>
      <c r="C21" s="4" t="s">
        <v>60</v>
      </c>
      <c r="D21" s="4" t="s">
        <v>3</v>
      </c>
      <c r="E21" s="27">
        <f>E22+E28</f>
        <v>2889.04327</v>
      </c>
      <c r="F21" s="27">
        <f>F22+F28</f>
        <v>2889.04327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v>103292</v>
      </c>
      <c r="N21" s="6">
        <v>110936</v>
      </c>
    </row>
    <row r="22" spans="1:14" ht="33" customHeight="1" outlineLevel="2">
      <c r="A22" s="20" t="s">
        <v>62</v>
      </c>
      <c r="B22" s="4" t="s">
        <v>7</v>
      </c>
      <c r="C22" s="4" t="s">
        <v>79</v>
      </c>
      <c r="D22" s="4" t="s">
        <v>3</v>
      </c>
      <c r="E22" s="27">
        <f>E23+E24+E25</f>
        <v>2871</v>
      </c>
      <c r="F22" s="27">
        <f>F23+F24+F25</f>
        <v>2871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1.5" outlineLevel="5">
      <c r="A23" s="26" t="s">
        <v>58</v>
      </c>
      <c r="B23" s="4" t="s">
        <v>7</v>
      </c>
      <c r="C23" s="4" t="s">
        <v>79</v>
      </c>
      <c r="D23" s="4" t="s">
        <v>61</v>
      </c>
      <c r="E23" s="27">
        <v>2482</v>
      </c>
      <c r="F23" s="27">
        <v>2482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75643</v>
      </c>
      <c r="N23" s="6">
        <v>81241</v>
      </c>
    </row>
    <row r="24" spans="1:14" ht="47.25" outlineLevel="5">
      <c r="A24" s="30" t="s">
        <v>72</v>
      </c>
      <c r="B24" s="4" t="s">
        <v>7</v>
      </c>
      <c r="C24" s="4" t="s">
        <v>79</v>
      </c>
      <c r="D24" s="4" t="s">
        <v>66</v>
      </c>
      <c r="E24" s="27">
        <v>349</v>
      </c>
      <c r="F24" s="27">
        <v>349</v>
      </c>
      <c r="G24" s="5"/>
      <c r="H24" s="5"/>
      <c r="I24" s="5"/>
      <c r="J24" s="5"/>
      <c r="K24" s="5"/>
      <c r="L24" s="5"/>
      <c r="M24" s="6"/>
      <c r="N24" s="6"/>
    </row>
    <row r="25" spans="1:14" ht="15.75" outlineLevel="5">
      <c r="A25" s="30" t="s">
        <v>68</v>
      </c>
      <c r="B25" s="4" t="s">
        <v>7</v>
      </c>
      <c r="C25" s="4" t="s">
        <v>79</v>
      </c>
      <c r="D25" s="4" t="s">
        <v>69</v>
      </c>
      <c r="E25" s="27">
        <v>40</v>
      </c>
      <c r="F25" s="27">
        <v>40</v>
      </c>
      <c r="G25" s="5"/>
      <c r="H25" s="5"/>
      <c r="I25" s="5"/>
      <c r="J25" s="5"/>
      <c r="K25" s="5"/>
      <c r="L25" s="5"/>
      <c r="M25" s="6"/>
      <c r="N25" s="6"/>
    </row>
    <row r="26" spans="1:14" ht="31.5" outlineLevel="5">
      <c r="A26" s="30" t="s">
        <v>76</v>
      </c>
      <c r="B26" s="4" t="s">
        <v>7</v>
      </c>
      <c r="C26" s="4" t="s">
        <v>60</v>
      </c>
      <c r="D26" s="4" t="s">
        <v>3</v>
      </c>
      <c r="E26" s="27">
        <f>E28</f>
        <v>18.04327</v>
      </c>
      <c r="F26" s="27">
        <f>F28</f>
        <v>18.04327</v>
      </c>
      <c r="G26" s="5"/>
      <c r="H26" s="5"/>
      <c r="I26" s="5"/>
      <c r="J26" s="5"/>
      <c r="K26" s="5"/>
      <c r="L26" s="5"/>
      <c r="M26" s="6"/>
      <c r="N26" s="6"/>
    </row>
    <row r="27" spans="1:14" ht="78.75" outlineLevel="5">
      <c r="A27" s="33" t="s">
        <v>81</v>
      </c>
      <c r="B27" s="4" t="s">
        <v>7</v>
      </c>
      <c r="C27" s="4" t="s">
        <v>78</v>
      </c>
      <c r="D27" s="4" t="s">
        <v>3</v>
      </c>
      <c r="E27" s="27">
        <f>E28</f>
        <v>18.04327</v>
      </c>
      <c r="F27" s="27">
        <f>F28</f>
        <v>18.04327</v>
      </c>
      <c r="G27" s="5"/>
      <c r="H27" s="5"/>
      <c r="I27" s="5"/>
      <c r="J27" s="5"/>
      <c r="K27" s="5"/>
      <c r="L27" s="5"/>
      <c r="M27" s="6"/>
      <c r="N27" s="6"/>
    </row>
    <row r="28" spans="1:14" ht="15.75" outlineLevel="5">
      <c r="A28" s="33" t="s">
        <v>84</v>
      </c>
      <c r="B28" s="4" t="s">
        <v>7</v>
      </c>
      <c r="C28" s="4" t="s">
        <v>78</v>
      </c>
      <c r="D28" s="4" t="s">
        <v>50</v>
      </c>
      <c r="E28" s="27">
        <v>18.04327</v>
      </c>
      <c r="F28" s="27">
        <v>18.04327</v>
      </c>
      <c r="G28" s="5"/>
      <c r="H28" s="5"/>
      <c r="I28" s="5"/>
      <c r="J28" s="5"/>
      <c r="K28" s="5"/>
      <c r="L28" s="5"/>
      <c r="M28" s="6"/>
      <c r="N28" s="6"/>
    </row>
    <row r="29" spans="1:14" ht="17.25" customHeight="1" outlineLevel="1">
      <c r="A29" s="19" t="s">
        <v>20</v>
      </c>
      <c r="B29" s="4" t="s">
        <v>8</v>
      </c>
      <c r="C29" s="4" t="s">
        <v>60</v>
      </c>
      <c r="D29" s="4" t="s">
        <v>3</v>
      </c>
      <c r="E29" s="27">
        <v>150</v>
      </c>
      <c r="F29" s="27">
        <v>200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v>35978.5</v>
      </c>
      <c r="N29" s="6">
        <v>31778.8</v>
      </c>
    </row>
    <row r="30" spans="1:14" ht="31.5" outlineLevel="3">
      <c r="A30" s="20" t="s">
        <v>70</v>
      </c>
      <c r="B30" s="4" t="s">
        <v>8</v>
      </c>
      <c r="C30" s="4" t="s">
        <v>80</v>
      </c>
      <c r="D30" s="4" t="s">
        <v>3</v>
      </c>
      <c r="E30" s="27">
        <f>E31</f>
        <v>150</v>
      </c>
      <c r="F30" s="27">
        <f>F31</f>
        <v>200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35978.5</v>
      </c>
      <c r="N30" s="6">
        <v>31778.8</v>
      </c>
    </row>
    <row r="31" spans="1:14" ht="15.75" outlineLevel="5">
      <c r="A31" s="31" t="s">
        <v>54</v>
      </c>
      <c r="B31" s="4" t="s">
        <v>8</v>
      </c>
      <c r="C31" s="4" t="s">
        <v>80</v>
      </c>
      <c r="D31" s="4" t="s">
        <v>49</v>
      </c>
      <c r="E31" s="27">
        <v>150</v>
      </c>
      <c r="F31" s="27">
        <v>200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35978.5</v>
      </c>
      <c r="N31" s="6">
        <v>31778.8</v>
      </c>
    </row>
    <row r="32" spans="1:14" ht="47.25" outlineLevel="5">
      <c r="A32" s="34" t="s">
        <v>62</v>
      </c>
      <c r="B32" s="4" t="s">
        <v>34</v>
      </c>
      <c r="C32" s="4" t="s">
        <v>60</v>
      </c>
      <c r="D32" s="4" t="s">
        <v>3</v>
      </c>
      <c r="E32" s="27">
        <f>E33</f>
        <v>50</v>
      </c>
      <c r="F32" s="27">
        <f>F33</f>
        <v>150</v>
      </c>
      <c r="G32" s="5"/>
      <c r="H32" s="5"/>
      <c r="I32" s="5"/>
      <c r="J32" s="5"/>
      <c r="K32" s="5"/>
      <c r="L32" s="5"/>
      <c r="M32" s="6"/>
      <c r="N32" s="6"/>
    </row>
    <row r="33" spans="1:14" ht="63" outlineLevel="1">
      <c r="A33" s="20" t="s">
        <v>104</v>
      </c>
      <c r="B33" s="4" t="s">
        <v>34</v>
      </c>
      <c r="C33" s="4" t="s">
        <v>60</v>
      </c>
      <c r="D33" s="4" t="s">
        <v>3</v>
      </c>
      <c r="E33" s="27">
        <f>SUM(E35)</f>
        <v>50</v>
      </c>
      <c r="F33" s="27">
        <f>SUM(F35)</f>
        <v>150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6">
        <v>269530</v>
      </c>
      <c r="N33" s="6">
        <v>290975</v>
      </c>
    </row>
    <row r="34" spans="1:14" ht="31.5" outlineLevel="2">
      <c r="A34" s="20" t="s">
        <v>71</v>
      </c>
      <c r="B34" s="4" t="s">
        <v>34</v>
      </c>
      <c r="C34" s="4" t="s">
        <v>97</v>
      </c>
      <c r="D34" s="4" t="s">
        <v>3</v>
      </c>
      <c r="E34" s="27">
        <f>SUM(E35)</f>
        <v>50</v>
      </c>
      <c r="F34" s="27">
        <f>SUM(F35)</f>
        <v>150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6">
        <v>269530</v>
      </c>
      <c r="N34" s="6">
        <v>290975</v>
      </c>
    </row>
    <row r="35" spans="1:14" ht="47.25" outlineLevel="5">
      <c r="A35" s="30" t="s">
        <v>72</v>
      </c>
      <c r="B35" s="4" t="s">
        <v>34</v>
      </c>
      <c r="C35" s="4" t="s">
        <v>97</v>
      </c>
      <c r="D35" s="4" t="s">
        <v>66</v>
      </c>
      <c r="E35" s="27">
        <v>50</v>
      </c>
      <c r="F35" s="27">
        <v>150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6">
        <v>250000</v>
      </c>
      <c r="N35" s="6">
        <v>270000</v>
      </c>
    </row>
    <row r="36" spans="1:14" ht="15.75" outlineLevel="5">
      <c r="A36" s="19" t="s">
        <v>45</v>
      </c>
      <c r="B36" s="11" t="s">
        <v>46</v>
      </c>
      <c r="C36" s="11" t="s">
        <v>60</v>
      </c>
      <c r="D36" s="11" t="s">
        <v>3</v>
      </c>
      <c r="E36" s="28">
        <f>E37</f>
        <v>297.21</v>
      </c>
      <c r="F36" s="28">
        <f>F37</f>
        <v>297.21</v>
      </c>
      <c r="G36" s="5"/>
      <c r="H36" s="5"/>
      <c r="I36" s="5"/>
      <c r="J36" s="5"/>
      <c r="K36" s="5"/>
      <c r="L36" s="5"/>
      <c r="M36" s="6"/>
      <c r="N36" s="6"/>
    </row>
    <row r="37" spans="1:14" ht="15.75" outlineLevel="5">
      <c r="A37" s="20" t="s">
        <v>47</v>
      </c>
      <c r="B37" s="4" t="s">
        <v>48</v>
      </c>
      <c r="C37" s="4" t="s">
        <v>60</v>
      </c>
      <c r="D37" s="4" t="s">
        <v>3</v>
      </c>
      <c r="E37" s="27">
        <f>E39+E40</f>
        <v>297.21</v>
      </c>
      <c r="F37" s="27">
        <f>F39+F40</f>
        <v>297.21</v>
      </c>
      <c r="G37" s="5"/>
      <c r="H37" s="5"/>
      <c r="I37" s="5"/>
      <c r="J37" s="5"/>
      <c r="K37" s="5"/>
      <c r="L37" s="5"/>
      <c r="M37" s="6"/>
      <c r="N37" s="6"/>
    </row>
    <row r="38" spans="1:14" ht="78.75" outlineLevel="5">
      <c r="A38" s="20" t="s">
        <v>73</v>
      </c>
      <c r="B38" s="4" t="s">
        <v>48</v>
      </c>
      <c r="C38" s="4" t="s">
        <v>74</v>
      </c>
      <c r="D38" s="4" t="s">
        <v>3</v>
      </c>
      <c r="E38" s="27">
        <f>SUM(E39+E40)</f>
        <v>297.21</v>
      </c>
      <c r="F38" s="27">
        <f>SUM(F39+F40)</f>
        <v>297.21</v>
      </c>
      <c r="G38" s="5"/>
      <c r="H38" s="5"/>
      <c r="I38" s="5"/>
      <c r="J38" s="5"/>
      <c r="K38" s="5"/>
      <c r="L38" s="5"/>
      <c r="M38" s="6"/>
      <c r="N38" s="6"/>
    </row>
    <row r="39" spans="1:14" ht="15.75" outlineLevel="5">
      <c r="A39" s="29" t="s">
        <v>75</v>
      </c>
      <c r="B39" s="4" t="s">
        <v>48</v>
      </c>
      <c r="C39" s="4" t="s">
        <v>74</v>
      </c>
      <c r="D39" s="4" t="s">
        <v>61</v>
      </c>
      <c r="E39" s="27">
        <v>268.69</v>
      </c>
      <c r="F39" s="27">
        <v>268.69</v>
      </c>
      <c r="G39" s="5"/>
      <c r="H39" s="5"/>
      <c r="I39" s="5"/>
      <c r="J39" s="5"/>
      <c r="K39" s="5"/>
      <c r="L39" s="5"/>
      <c r="M39" s="6"/>
      <c r="N39" s="6"/>
    </row>
    <row r="40" spans="1:14" ht="47.25" outlineLevel="5">
      <c r="A40" s="30" t="s">
        <v>72</v>
      </c>
      <c r="B40" s="4" t="s">
        <v>48</v>
      </c>
      <c r="C40" s="4" t="s">
        <v>74</v>
      </c>
      <c r="D40" s="4" t="s">
        <v>66</v>
      </c>
      <c r="E40" s="27">
        <v>28.52</v>
      </c>
      <c r="F40" s="27">
        <v>28.52</v>
      </c>
      <c r="G40" s="5"/>
      <c r="H40" s="5"/>
      <c r="I40" s="5"/>
      <c r="J40" s="5"/>
      <c r="K40" s="5"/>
      <c r="L40" s="5"/>
      <c r="M40" s="6"/>
      <c r="N40" s="6"/>
    </row>
    <row r="41" spans="1:14" ht="47.25" outlineLevel="5">
      <c r="A41" s="19" t="s">
        <v>21</v>
      </c>
      <c r="B41" s="11" t="s">
        <v>9</v>
      </c>
      <c r="C41" s="11" t="s">
        <v>60</v>
      </c>
      <c r="D41" s="11" t="s">
        <v>3</v>
      </c>
      <c r="E41" s="28">
        <f>SUM(E45)</f>
        <v>50</v>
      </c>
      <c r="F41" s="28">
        <f>SUM(F45)</f>
        <v>150</v>
      </c>
      <c r="G41" s="5"/>
      <c r="H41" s="5"/>
      <c r="I41" s="5"/>
      <c r="J41" s="5"/>
      <c r="K41" s="5"/>
      <c r="L41" s="5"/>
      <c r="M41" s="6"/>
      <c r="N41" s="6"/>
    </row>
    <row r="42" spans="1:14" ht="15.75" outlineLevel="5">
      <c r="A42" s="20" t="s">
        <v>22</v>
      </c>
      <c r="B42" s="4" t="s">
        <v>10</v>
      </c>
      <c r="C42" s="4" t="s">
        <v>60</v>
      </c>
      <c r="D42" s="4" t="s">
        <v>3</v>
      </c>
      <c r="E42" s="27">
        <f>SUM(E45)</f>
        <v>50</v>
      </c>
      <c r="F42" s="27">
        <f>SUM(F45)</f>
        <v>150</v>
      </c>
      <c r="G42" s="5"/>
      <c r="H42" s="5"/>
      <c r="I42" s="5"/>
      <c r="J42" s="5"/>
      <c r="K42" s="5"/>
      <c r="L42" s="5"/>
      <c r="M42" s="6"/>
      <c r="N42" s="6"/>
    </row>
    <row r="43" spans="1:14" ht="110.25" outlineLevel="5">
      <c r="A43" s="20" t="s">
        <v>100</v>
      </c>
      <c r="B43" s="4" t="s">
        <v>10</v>
      </c>
      <c r="C43" s="4" t="s">
        <v>106</v>
      </c>
      <c r="D43" s="4" t="s">
        <v>3</v>
      </c>
      <c r="E43" s="27">
        <f>SUM(E45)</f>
        <v>50</v>
      </c>
      <c r="F43" s="27">
        <f>SUM(F45)</f>
        <v>150</v>
      </c>
      <c r="G43" s="5"/>
      <c r="H43" s="5"/>
      <c r="I43" s="5"/>
      <c r="J43" s="5"/>
      <c r="K43" s="5"/>
      <c r="L43" s="5"/>
      <c r="M43" s="6"/>
      <c r="N43" s="6"/>
    </row>
    <row r="44" spans="1:14" ht="31.5" outlineLevel="5">
      <c r="A44" s="35" t="s">
        <v>125</v>
      </c>
      <c r="B44" s="4" t="s">
        <v>10</v>
      </c>
      <c r="C44" s="4" t="s">
        <v>105</v>
      </c>
      <c r="D44" s="4" t="s">
        <v>3</v>
      </c>
      <c r="E44" s="27">
        <f>E45</f>
        <v>50</v>
      </c>
      <c r="F44" s="27">
        <f>F45</f>
        <v>150</v>
      </c>
      <c r="G44" s="5"/>
      <c r="H44" s="5"/>
      <c r="I44" s="5"/>
      <c r="J44" s="5"/>
      <c r="K44" s="5"/>
      <c r="L44" s="5"/>
      <c r="M44" s="6"/>
      <c r="N44" s="6"/>
    </row>
    <row r="45" spans="1:14" s="14" customFormat="1" ht="47.25">
      <c r="A45" s="30" t="s">
        <v>72</v>
      </c>
      <c r="B45" s="4" t="s">
        <v>10</v>
      </c>
      <c r="C45" s="4" t="s">
        <v>105</v>
      </c>
      <c r="D45" s="4" t="s">
        <v>66</v>
      </c>
      <c r="E45" s="27">
        <v>50</v>
      </c>
      <c r="F45" s="27">
        <v>150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3">
        <v>543</v>
      </c>
      <c r="N45" s="13">
        <v>583</v>
      </c>
    </row>
    <row r="46" spans="1:14" ht="15.75" outlineLevel="1">
      <c r="A46" s="19" t="s">
        <v>23</v>
      </c>
      <c r="B46" s="11" t="s">
        <v>11</v>
      </c>
      <c r="C46" s="11" t="s">
        <v>60</v>
      </c>
      <c r="D46" s="11" t="s">
        <v>3</v>
      </c>
      <c r="E46" s="28">
        <f>E47+E57</f>
        <v>3277.27</v>
      </c>
      <c r="F46" s="28">
        <f>F47+F57</f>
        <v>3277.27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6">
        <v>543</v>
      </c>
      <c r="N46" s="6">
        <v>583</v>
      </c>
    </row>
    <row r="47" spans="1:14" ht="15.75" outlineLevel="2">
      <c r="A47" s="20" t="s">
        <v>77</v>
      </c>
      <c r="B47" s="4" t="s">
        <v>33</v>
      </c>
      <c r="C47" s="4" t="s">
        <v>60</v>
      </c>
      <c r="D47" s="4" t="s">
        <v>3</v>
      </c>
      <c r="E47" s="27">
        <f>E48+E51+E54</f>
        <v>3151</v>
      </c>
      <c r="F47" s="27">
        <f>F48+F51+F54</f>
        <v>3151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6">
        <v>543</v>
      </c>
      <c r="N47" s="6">
        <v>583</v>
      </c>
    </row>
    <row r="48" spans="1:14" ht="63" outlineLevel="2">
      <c r="A48" s="20" t="s">
        <v>126</v>
      </c>
      <c r="B48" s="4" t="s">
        <v>33</v>
      </c>
      <c r="C48" s="4" t="s">
        <v>107</v>
      </c>
      <c r="D48" s="4" t="s">
        <v>3</v>
      </c>
      <c r="E48" s="27">
        <f>E49</f>
        <v>2500</v>
      </c>
      <c r="F48" s="27">
        <f>F49</f>
        <v>2500</v>
      </c>
      <c r="G48" s="5"/>
      <c r="H48" s="5"/>
      <c r="I48" s="5"/>
      <c r="J48" s="5"/>
      <c r="K48" s="5"/>
      <c r="L48" s="5"/>
      <c r="M48" s="6"/>
      <c r="N48" s="6"/>
    </row>
    <row r="49" spans="1:14" ht="47.25" outlineLevel="2">
      <c r="A49" s="30" t="s">
        <v>127</v>
      </c>
      <c r="B49" s="4" t="s">
        <v>33</v>
      </c>
      <c r="C49" s="4" t="s">
        <v>82</v>
      </c>
      <c r="D49" s="4" t="s">
        <v>3</v>
      </c>
      <c r="E49" s="27">
        <f>E50</f>
        <v>2500</v>
      </c>
      <c r="F49" s="27">
        <f>F50</f>
        <v>2500</v>
      </c>
      <c r="G49" s="5"/>
      <c r="H49" s="5"/>
      <c r="I49" s="5"/>
      <c r="J49" s="5"/>
      <c r="K49" s="5"/>
      <c r="L49" s="5"/>
      <c r="M49" s="6"/>
      <c r="N49" s="6"/>
    </row>
    <row r="50" spans="1:14" ht="47.25" outlineLevel="2">
      <c r="A50" s="30" t="s">
        <v>72</v>
      </c>
      <c r="B50" s="4" t="s">
        <v>33</v>
      </c>
      <c r="C50" s="4" t="s">
        <v>82</v>
      </c>
      <c r="D50" s="4" t="s">
        <v>66</v>
      </c>
      <c r="E50" s="27">
        <v>2500</v>
      </c>
      <c r="F50" s="27">
        <v>2500</v>
      </c>
      <c r="G50" s="5"/>
      <c r="H50" s="5"/>
      <c r="I50" s="5"/>
      <c r="J50" s="5"/>
      <c r="K50" s="5"/>
      <c r="L50" s="5"/>
      <c r="M50" s="6"/>
      <c r="N50" s="6"/>
    </row>
    <row r="51" spans="1:14" ht="63" outlineLevel="2">
      <c r="A51" s="20" t="s">
        <v>128</v>
      </c>
      <c r="B51" s="4" t="s">
        <v>33</v>
      </c>
      <c r="C51" s="4" t="s">
        <v>129</v>
      </c>
      <c r="D51" s="4" t="s">
        <v>3</v>
      </c>
      <c r="E51" s="27">
        <f>E52</f>
        <v>500</v>
      </c>
      <c r="F51" s="27">
        <f>F52</f>
        <v>500</v>
      </c>
      <c r="G51" s="5"/>
      <c r="H51" s="5"/>
      <c r="I51" s="5"/>
      <c r="J51" s="5"/>
      <c r="K51" s="5"/>
      <c r="L51" s="5"/>
      <c r="M51" s="6"/>
      <c r="N51" s="6"/>
    </row>
    <row r="52" spans="1:14" ht="36" customHeight="1" outlineLevel="2">
      <c r="A52" s="30" t="s">
        <v>130</v>
      </c>
      <c r="B52" s="4" t="s">
        <v>33</v>
      </c>
      <c r="C52" s="4" t="s">
        <v>135</v>
      </c>
      <c r="D52" s="4" t="s">
        <v>3</v>
      </c>
      <c r="E52" s="27">
        <f>E53</f>
        <v>500</v>
      </c>
      <c r="F52" s="27">
        <f>F53</f>
        <v>500</v>
      </c>
      <c r="G52" s="5"/>
      <c r="H52" s="5"/>
      <c r="I52" s="5"/>
      <c r="J52" s="5"/>
      <c r="K52" s="5"/>
      <c r="L52" s="5"/>
      <c r="M52" s="6"/>
      <c r="N52" s="6"/>
    </row>
    <row r="53" spans="1:14" ht="47.25" outlineLevel="2">
      <c r="A53" s="30" t="s">
        <v>72</v>
      </c>
      <c r="B53" s="4" t="s">
        <v>33</v>
      </c>
      <c r="C53" s="4" t="s">
        <v>135</v>
      </c>
      <c r="D53" s="4" t="s">
        <v>66</v>
      </c>
      <c r="E53" s="27">
        <v>500</v>
      </c>
      <c r="F53" s="27">
        <v>500</v>
      </c>
      <c r="G53" s="5"/>
      <c r="H53" s="5"/>
      <c r="I53" s="5"/>
      <c r="J53" s="5"/>
      <c r="K53" s="5"/>
      <c r="L53" s="5"/>
      <c r="M53" s="6"/>
      <c r="N53" s="6"/>
    </row>
    <row r="54" spans="1:14" ht="63" outlineLevel="2">
      <c r="A54" s="20" t="s">
        <v>131</v>
      </c>
      <c r="B54" s="4" t="s">
        <v>33</v>
      </c>
      <c r="C54" s="4" t="s">
        <v>132</v>
      </c>
      <c r="D54" s="4" t="s">
        <v>3</v>
      </c>
      <c r="E54" s="27">
        <f>E55</f>
        <v>151</v>
      </c>
      <c r="F54" s="27">
        <f>F55</f>
        <v>151</v>
      </c>
      <c r="G54" s="5"/>
      <c r="H54" s="5"/>
      <c r="I54" s="5"/>
      <c r="J54" s="5"/>
      <c r="K54" s="5"/>
      <c r="L54" s="5"/>
      <c r="M54" s="6"/>
      <c r="N54" s="6"/>
    </row>
    <row r="55" spans="1:14" ht="15.75" outlineLevel="2">
      <c r="A55" s="20" t="s">
        <v>133</v>
      </c>
      <c r="B55" s="4" t="s">
        <v>33</v>
      </c>
      <c r="C55" s="4" t="s">
        <v>136</v>
      </c>
      <c r="D55" s="4" t="s">
        <v>3</v>
      </c>
      <c r="E55" s="27">
        <f>E56</f>
        <v>151</v>
      </c>
      <c r="F55" s="27">
        <f>F56</f>
        <v>151</v>
      </c>
      <c r="G55" s="5"/>
      <c r="H55" s="5"/>
      <c r="I55" s="5"/>
      <c r="J55" s="5"/>
      <c r="K55" s="5"/>
      <c r="L55" s="5"/>
      <c r="M55" s="6"/>
      <c r="N55" s="6"/>
    </row>
    <row r="56" spans="1:14" ht="47.25" outlineLevel="2">
      <c r="A56" s="30" t="s">
        <v>72</v>
      </c>
      <c r="B56" s="4" t="s">
        <v>33</v>
      </c>
      <c r="C56" s="4" t="s">
        <v>136</v>
      </c>
      <c r="D56" s="4" t="s">
        <v>66</v>
      </c>
      <c r="E56" s="27">
        <v>151</v>
      </c>
      <c r="F56" s="27">
        <v>151</v>
      </c>
      <c r="G56" s="5"/>
      <c r="H56" s="5"/>
      <c r="I56" s="5"/>
      <c r="J56" s="5"/>
      <c r="K56" s="5"/>
      <c r="L56" s="5"/>
      <c r="M56" s="6"/>
      <c r="N56" s="6"/>
    </row>
    <row r="57" spans="1:14" ht="31.5" outlineLevel="1">
      <c r="A57" s="20" t="s">
        <v>24</v>
      </c>
      <c r="B57" s="4" t="s">
        <v>12</v>
      </c>
      <c r="C57" s="4" t="s">
        <v>60</v>
      </c>
      <c r="D57" s="4" t="s">
        <v>3</v>
      </c>
      <c r="E57" s="27">
        <f>E59+E61</f>
        <v>126.27</v>
      </c>
      <c r="F57" s="27">
        <f>F59+F61</f>
        <v>126.27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6">
        <v>695846.6</v>
      </c>
      <c r="N57" s="6">
        <v>706315.6</v>
      </c>
    </row>
    <row r="58" spans="1:14" ht="31.5" outlineLevel="1">
      <c r="A58" s="20" t="s">
        <v>145</v>
      </c>
      <c r="B58" s="4" t="s">
        <v>12</v>
      </c>
      <c r="C58" s="4" t="s">
        <v>146</v>
      </c>
      <c r="D58" s="4" t="s">
        <v>3</v>
      </c>
      <c r="E58" s="27">
        <f>E59</f>
        <v>76.27</v>
      </c>
      <c r="F58" s="27">
        <f>F59</f>
        <v>76.27</v>
      </c>
      <c r="G58" s="5"/>
      <c r="H58" s="5"/>
      <c r="I58" s="5"/>
      <c r="J58" s="5"/>
      <c r="K58" s="5"/>
      <c r="L58" s="5"/>
      <c r="M58" s="6"/>
      <c r="N58" s="6"/>
    </row>
    <row r="59" spans="1:14" ht="123.75" customHeight="1" outlineLevel="3">
      <c r="A59" s="33" t="s">
        <v>85</v>
      </c>
      <c r="B59" s="4" t="s">
        <v>12</v>
      </c>
      <c r="C59" s="4" t="s">
        <v>83</v>
      </c>
      <c r="D59" s="4" t="s">
        <v>3</v>
      </c>
      <c r="E59" s="27">
        <f>SUM(E60)</f>
        <v>76.27</v>
      </c>
      <c r="F59" s="27">
        <f>SUM(F60)</f>
        <v>76.27</v>
      </c>
      <c r="G59" s="5"/>
      <c r="H59" s="5"/>
      <c r="I59" s="5"/>
      <c r="J59" s="5"/>
      <c r="K59" s="5"/>
      <c r="L59" s="5"/>
      <c r="M59" s="6"/>
      <c r="N59" s="6"/>
    </row>
    <row r="60" spans="1:14" ht="15.75" outlineLevel="3">
      <c r="A60" s="30" t="s">
        <v>15</v>
      </c>
      <c r="B60" s="4" t="s">
        <v>12</v>
      </c>
      <c r="C60" s="4" t="s">
        <v>83</v>
      </c>
      <c r="D60" s="4" t="s">
        <v>50</v>
      </c>
      <c r="E60" s="27">
        <v>76.27</v>
      </c>
      <c r="F60" s="27">
        <v>76.27</v>
      </c>
      <c r="G60" s="5"/>
      <c r="H60" s="5"/>
      <c r="I60" s="5"/>
      <c r="J60" s="5"/>
      <c r="K60" s="5"/>
      <c r="L60" s="5"/>
      <c r="M60" s="6"/>
      <c r="N60" s="6"/>
    </row>
    <row r="61" spans="1:14" ht="78.75" outlineLevel="3">
      <c r="A61" s="30" t="s">
        <v>101</v>
      </c>
      <c r="B61" s="4" t="s">
        <v>12</v>
      </c>
      <c r="C61" s="4" t="s">
        <v>103</v>
      </c>
      <c r="D61" s="4" t="s">
        <v>3</v>
      </c>
      <c r="E61" s="27">
        <f>E62</f>
        <v>50</v>
      </c>
      <c r="F61" s="27">
        <f>F62</f>
        <v>50</v>
      </c>
      <c r="G61" s="5"/>
      <c r="H61" s="5"/>
      <c r="I61" s="5"/>
      <c r="J61" s="5"/>
      <c r="K61" s="5"/>
      <c r="L61" s="5"/>
      <c r="M61" s="6"/>
      <c r="N61" s="6"/>
    </row>
    <row r="62" spans="1:14" ht="31.5" outlineLevel="3">
      <c r="A62" s="30" t="s">
        <v>142</v>
      </c>
      <c r="B62" s="4" t="s">
        <v>12</v>
      </c>
      <c r="C62" s="4" t="s">
        <v>102</v>
      </c>
      <c r="D62" s="4" t="s">
        <v>3</v>
      </c>
      <c r="E62" s="27">
        <f>E63</f>
        <v>50</v>
      </c>
      <c r="F62" s="27">
        <f>F63</f>
        <v>50</v>
      </c>
      <c r="G62" s="5"/>
      <c r="H62" s="5"/>
      <c r="I62" s="5"/>
      <c r="J62" s="5"/>
      <c r="K62" s="5"/>
      <c r="L62" s="5"/>
      <c r="M62" s="6"/>
      <c r="N62" s="6"/>
    </row>
    <row r="63" spans="1:14" ht="47.25" outlineLevel="3">
      <c r="A63" s="30" t="s">
        <v>72</v>
      </c>
      <c r="B63" s="4" t="s">
        <v>12</v>
      </c>
      <c r="C63" s="4" t="s">
        <v>102</v>
      </c>
      <c r="D63" s="4" t="s">
        <v>66</v>
      </c>
      <c r="E63" s="27">
        <v>50</v>
      </c>
      <c r="F63" s="27">
        <v>50</v>
      </c>
      <c r="G63" s="5"/>
      <c r="H63" s="5"/>
      <c r="I63" s="5"/>
      <c r="J63" s="5"/>
      <c r="K63" s="5"/>
      <c r="L63" s="5"/>
      <c r="M63" s="6"/>
      <c r="N63" s="6"/>
    </row>
    <row r="64" spans="1:14" s="14" customFormat="1" ht="31.5">
      <c r="A64" s="19" t="s">
        <v>25</v>
      </c>
      <c r="B64" s="11" t="s">
        <v>16</v>
      </c>
      <c r="C64" s="11" t="s">
        <v>60</v>
      </c>
      <c r="D64" s="11" t="s">
        <v>3</v>
      </c>
      <c r="E64" s="28">
        <f>E65+E79+E75</f>
        <v>2830.4815</v>
      </c>
      <c r="F64" s="28">
        <f>F65+F79+F75</f>
        <v>2120.4815</v>
      </c>
      <c r="G64" s="12"/>
      <c r="H64" s="12"/>
      <c r="I64" s="12"/>
      <c r="J64" s="12"/>
      <c r="K64" s="12"/>
      <c r="L64" s="12"/>
      <c r="M64" s="13"/>
      <c r="N64" s="13"/>
    </row>
    <row r="65" spans="1:14" s="14" customFormat="1" ht="15.75">
      <c r="A65" s="20" t="s">
        <v>26</v>
      </c>
      <c r="B65" s="4" t="s">
        <v>17</v>
      </c>
      <c r="C65" s="4" t="s">
        <v>60</v>
      </c>
      <c r="D65" s="4" t="s">
        <v>3</v>
      </c>
      <c r="E65" s="27">
        <f>E66+E69+E72</f>
        <v>1827.90904</v>
      </c>
      <c r="F65" s="27">
        <f>F66+F69+F72</f>
        <v>940.9212</v>
      </c>
      <c r="G65" s="12"/>
      <c r="H65" s="12"/>
      <c r="I65" s="12"/>
      <c r="J65" s="12"/>
      <c r="K65" s="12"/>
      <c r="L65" s="12"/>
      <c r="M65" s="13"/>
      <c r="N65" s="13"/>
    </row>
    <row r="66" spans="1:14" s="14" customFormat="1" ht="110.25">
      <c r="A66" s="20" t="s">
        <v>150</v>
      </c>
      <c r="B66" s="4" t="s">
        <v>17</v>
      </c>
      <c r="C66" s="4" t="s">
        <v>134</v>
      </c>
      <c r="D66" s="4" t="s">
        <v>3</v>
      </c>
      <c r="E66" s="27">
        <f>SUM(E68)</f>
        <v>484.5849</v>
      </c>
      <c r="F66" s="27">
        <f>SUM(F68)</f>
        <v>913.5849</v>
      </c>
      <c r="G66" s="12"/>
      <c r="H66" s="12"/>
      <c r="I66" s="12"/>
      <c r="J66" s="12"/>
      <c r="K66" s="12"/>
      <c r="L66" s="12"/>
      <c r="M66" s="13"/>
      <c r="N66" s="13"/>
    </row>
    <row r="67" spans="1:14" s="14" customFormat="1" ht="31.5">
      <c r="A67" s="20" t="s">
        <v>122</v>
      </c>
      <c r="B67" s="4" t="s">
        <v>17</v>
      </c>
      <c r="C67" s="4" t="s">
        <v>86</v>
      </c>
      <c r="D67" s="4" t="s">
        <v>3</v>
      </c>
      <c r="E67" s="27">
        <f>E68</f>
        <v>484.5849</v>
      </c>
      <c r="F67" s="27">
        <f>F68</f>
        <v>913.5849</v>
      </c>
      <c r="G67" s="12"/>
      <c r="H67" s="12"/>
      <c r="I67" s="12"/>
      <c r="J67" s="12"/>
      <c r="K67" s="12"/>
      <c r="L67" s="12"/>
      <c r="M67" s="13"/>
      <c r="N67" s="13"/>
    </row>
    <row r="68" spans="1:14" s="14" customFormat="1" ht="47.25">
      <c r="A68" s="30" t="s">
        <v>72</v>
      </c>
      <c r="B68" s="4" t="s">
        <v>17</v>
      </c>
      <c r="C68" s="4" t="s">
        <v>86</v>
      </c>
      <c r="D68" s="4" t="s">
        <v>66</v>
      </c>
      <c r="E68" s="27">
        <v>484.5849</v>
      </c>
      <c r="F68" s="27">
        <v>913.5849</v>
      </c>
      <c r="G68" s="12"/>
      <c r="H68" s="12"/>
      <c r="I68" s="12"/>
      <c r="J68" s="12"/>
      <c r="K68" s="12"/>
      <c r="L68" s="12"/>
      <c r="M68" s="13"/>
      <c r="N68" s="13"/>
    </row>
    <row r="69" spans="1:14" ht="157.5" outlineLevel="1">
      <c r="A69" s="20" t="s">
        <v>149</v>
      </c>
      <c r="B69" s="4" t="s">
        <v>17</v>
      </c>
      <c r="C69" s="4" t="s">
        <v>109</v>
      </c>
      <c r="D69" s="4" t="s">
        <v>3</v>
      </c>
      <c r="E69" s="27">
        <f>E70</f>
        <v>1315.98784</v>
      </c>
      <c r="F69" s="27">
        <f>F70</f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6">
        <v>186099</v>
      </c>
      <c r="N69" s="6">
        <v>199666</v>
      </c>
    </row>
    <row r="70" spans="1:14" ht="78.75" outlineLevel="1">
      <c r="A70" s="35" t="s">
        <v>108</v>
      </c>
      <c r="B70" s="4" t="s">
        <v>17</v>
      </c>
      <c r="C70" s="4" t="s">
        <v>137</v>
      </c>
      <c r="D70" s="4" t="s">
        <v>3</v>
      </c>
      <c r="E70" s="27">
        <f>E71</f>
        <v>1315.98784</v>
      </c>
      <c r="F70" s="27">
        <f>F71</f>
        <v>0</v>
      </c>
      <c r="G70" s="5"/>
      <c r="H70" s="5"/>
      <c r="I70" s="5"/>
      <c r="J70" s="5"/>
      <c r="K70" s="5"/>
      <c r="L70" s="5"/>
      <c r="M70" s="6"/>
      <c r="N70" s="6"/>
    </row>
    <row r="71" spans="1:14" ht="47.25" outlineLevel="1">
      <c r="A71" s="30" t="s">
        <v>72</v>
      </c>
      <c r="B71" s="4" t="s">
        <v>17</v>
      </c>
      <c r="C71" s="4" t="s">
        <v>137</v>
      </c>
      <c r="D71" s="4" t="s">
        <v>66</v>
      </c>
      <c r="E71" s="27">
        <v>1315.98784</v>
      </c>
      <c r="F71" s="27">
        <v>0</v>
      </c>
      <c r="G71" s="5"/>
      <c r="H71" s="5"/>
      <c r="I71" s="5"/>
      <c r="J71" s="5"/>
      <c r="K71" s="5"/>
      <c r="L71" s="5"/>
      <c r="M71" s="6"/>
      <c r="N71" s="6"/>
    </row>
    <row r="72" spans="1:14" ht="110.25" outlineLevel="1">
      <c r="A72" s="20" t="s">
        <v>113</v>
      </c>
      <c r="B72" s="4" t="s">
        <v>17</v>
      </c>
      <c r="C72" s="4" t="s">
        <v>110</v>
      </c>
      <c r="D72" s="4" t="s">
        <v>3</v>
      </c>
      <c r="E72" s="27">
        <f>E73</f>
        <v>27.3363</v>
      </c>
      <c r="F72" s="27">
        <f>F73</f>
        <v>27.3363</v>
      </c>
      <c r="G72" s="5"/>
      <c r="H72" s="5"/>
      <c r="I72" s="5"/>
      <c r="J72" s="5"/>
      <c r="K72" s="5"/>
      <c r="L72" s="5"/>
      <c r="M72" s="6"/>
      <c r="N72" s="6"/>
    </row>
    <row r="73" spans="1:14" ht="94.5" outlineLevel="1">
      <c r="A73" s="33" t="s">
        <v>98</v>
      </c>
      <c r="B73" s="4" t="s">
        <v>17</v>
      </c>
      <c r="C73" s="4" t="s">
        <v>111</v>
      </c>
      <c r="D73" s="4" t="s">
        <v>3</v>
      </c>
      <c r="E73" s="27">
        <f>E74</f>
        <v>27.3363</v>
      </c>
      <c r="F73" s="27">
        <f>F74</f>
        <v>27.3363</v>
      </c>
      <c r="G73" s="5"/>
      <c r="H73" s="5"/>
      <c r="I73" s="5"/>
      <c r="J73" s="5"/>
      <c r="K73" s="5"/>
      <c r="L73" s="5"/>
      <c r="M73" s="6"/>
      <c r="N73" s="6"/>
    </row>
    <row r="74" spans="1:14" ht="15.75" outlineLevel="3">
      <c r="A74" s="20" t="s">
        <v>15</v>
      </c>
      <c r="B74" s="4" t="s">
        <v>17</v>
      </c>
      <c r="C74" s="4" t="s">
        <v>111</v>
      </c>
      <c r="D74" s="4" t="s">
        <v>50</v>
      </c>
      <c r="E74" s="27">
        <v>27.3363</v>
      </c>
      <c r="F74" s="27">
        <v>27.3363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6">
        <v>173331</v>
      </c>
      <c r="N74" s="6">
        <v>186158</v>
      </c>
    </row>
    <row r="75" spans="1:14" ht="15.75" outlineLevel="3">
      <c r="A75" s="20" t="s">
        <v>56</v>
      </c>
      <c r="B75" s="4" t="s">
        <v>55</v>
      </c>
      <c r="C75" s="4" t="s">
        <v>60</v>
      </c>
      <c r="D75" s="4" t="s">
        <v>3</v>
      </c>
      <c r="E75" s="27">
        <f>E78</f>
        <v>315.95673</v>
      </c>
      <c r="F75" s="27">
        <f>F78</f>
        <v>442.95673</v>
      </c>
      <c r="G75" s="5"/>
      <c r="H75" s="5"/>
      <c r="I75" s="5"/>
      <c r="J75" s="5"/>
      <c r="K75" s="5"/>
      <c r="L75" s="5"/>
      <c r="M75" s="6"/>
      <c r="N75" s="6"/>
    </row>
    <row r="76" spans="1:14" ht="110.25" outlineLevel="3">
      <c r="A76" s="20" t="s">
        <v>112</v>
      </c>
      <c r="B76" s="4" t="s">
        <v>55</v>
      </c>
      <c r="C76" s="4" t="s">
        <v>115</v>
      </c>
      <c r="D76" s="4" t="s">
        <v>3</v>
      </c>
      <c r="E76" s="27">
        <f>SUM(E78)</f>
        <v>315.95673</v>
      </c>
      <c r="F76" s="27">
        <f>SUM(F78)</f>
        <v>442.95673</v>
      </c>
      <c r="G76" s="5"/>
      <c r="H76" s="5"/>
      <c r="I76" s="5"/>
      <c r="J76" s="5"/>
      <c r="K76" s="5"/>
      <c r="L76" s="5"/>
      <c r="M76" s="6"/>
      <c r="N76" s="6"/>
    </row>
    <row r="77" spans="1:14" ht="15.75" customHeight="1" outlineLevel="3">
      <c r="A77" s="20" t="s">
        <v>123</v>
      </c>
      <c r="B77" s="4" t="s">
        <v>55</v>
      </c>
      <c r="C77" s="4" t="s">
        <v>138</v>
      </c>
      <c r="D77" s="4" t="s">
        <v>3</v>
      </c>
      <c r="E77" s="27">
        <f>E78</f>
        <v>315.95673</v>
      </c>
      <c r="F77" s="27">
        <f>F78</f>
        <v>442.95673</v>
      </c>
      <c r="G77" s="5"/>
      <c r="H77" s="5"/>
      <c r="I77" s="5"/>
      <c r="J77" s="5"/>
      <c r="K77" s="5"/>
      <c r="L77" s="5"/>
      <c r="M77" s="6"/>
      <c r="N77" s="6"/>
    </row>
    <row r="78" spans="1:14" ht="31.5" outlineLevel="3">
      <c r="A78" s="30" t="s">
        <v>53</v>
      </c>
      <c r="B78" s="4" t="s">
        <v>55</v>
      </c>
      <c r="C78" s="4" t="s">
        <v>138</v>
      </c>
      <c r="D78" s="4" t="s">
        <v>66</v>
      </c>
      <c r="E78" s="27">
        <v>315.95673</v>
      </c>
      <c r="F78" s="27">
        <v>442.95673</v>
      </c>
      <c r="G78" s="5"/>
      <c r="H78" s="5"/>
      <c r="I78" s="5"/>
      <c r="J78" s="5"/>
      <c r="K78" s="5"/>
      <c r="L78" s="5"/>
      <c r="M78" s="6"/>
      <c r="N78" s="6"/>
    </row>
    <row r="79" spans="1:14" ht="15.75" outlineLevel="3">
      <c r="A79" s="20" t="s">
        <v>13</v>
      </c>
      <c r="B79" s="4" t="s">
        <v>14</v>
      </c>
      <c r="C79" s="4" t="s">
        <v>60</v>
      </c>
      <c r="D79" s="4" t="s">
        <v>3</v>
      </c>
      <c r="E79" s="27">
        <f>E80+E83</f>
        <v>686.61573</v>
      </c>
      <c r="F79" s="27">
        <f>F80+F83</f>
        <v>736.60357</v>
      </c>
      <c r="G79" s="5"/>
      <c r="H79" s="5"/>
      <c r="I79" s="5"/>
      <c r="J79" s="5"/>
      <c r="K79" s="5"/>
      <c r="L79" s="5"/>
      <c r="M79" s="6"/>
      <c r="N79" s="6"/>
    </row>
    <row r="80" spans="1:14" ht="78.75" outlineLevel="3">
      <c r="A80" s="20" t="s">
        <v>116</v>
      </c>
      <c r="B80" s="4" t="s">
        <v>14</v>
      </c>
      <c r="C80" s="4" t="s">
        <v>114</v>
      </c>
      <c r="D80" s="4" t="s">
        <v>3</v>
      </c>
      <c r="E80" s="27">
        <f>E81</f>
        <v>20</v>
      </c>
      <c r="F80" s="27">
        <f>F81</f>
        <v>36.60357</v>
      </c>
      <c r="G80" s="5"/>
      <c r="H80" s="5"/>
      <c r="I80" s="5"/>
      <c r="J80" s="5"/>
      <c r="K80" s="5"/>
      <c r="L80" s="5"/>
      <c r="M80" s="6"/>
      <c r="N80" s="6"/>
    </row>
    <row r="81" spans="1:14" ht="31.5" outlineLevel="3">
      <c r="A81" s="20" t="s">
        <v>124</v>
      </c>
      <c r="B81" s="4" t="s">
        <v>14</v>
      </c>
      <c r="C81" s="4" t="s">
        <v>87</v>
      </c>
      <c r="D81" s="4" t="s">
        <v>3</v>
      </c>
      <c r="E81" s="27">
        <f>E82</f>
        <v>20</v>
      </c>
      <c r="F81" s="27">
        <f>F82</f>
        <v>36.60357</v>
      </c>
      <c r="G81" s="5"/>
      <c r="H81" s="5"/>
      <c r="I81" s="5"/>
      <c r="J81" s="5"/>
      <c r="K81" s="5"/>
      <c r="L81" s="5"/>
      <c r="M81" s="6"/>
      <c r="N81" s="6"/>
    </row>
    <row r="82" spans="1:14" ht="47.25" outlineLevel="3">
      <c r="A82" s="30" t="s">
        <v>72</v>
      </c>
      <c r="B82" s="4" t="s">
        <v>14</v>
      </c>
      <c r="C82" s="4" t="s">
        <v>87</v>
      </c>
      <c r="D82" s="4" t="s">
        <v>66</v>
      </c>
      <c r="E82" s="27">
        <v>20</v>
      </c>
      <c r="F82" s="27">
        <v>36.60357</v>
      </c>
      <c r="G82" s="5"/>
      <c r="H82" s="5"/>
      <c r="I82" s="5"/>
      <c r="J82" s="5"/>
      <c r="K82" s="5"/>
      <c r="L82" s="5"/>
      <c r="M82" s="6"/>
      <c r="N82" s="6"/>
    </row>
    <row r="83" spans="1:14" ht="78.75" outlineLevel="3">
      <c r="A83" s="20" t="s">
        <v>144</v>
      </c>
      <c r="B83" s="4" t="s">
        <v>14</v>
      </c>
      <c r="C83" s="4" t="s">
        <v>117</v>
      </c>
      <c r="D83" s="4" t="s">
        <v>3</v>
      </c>
      <c r="E83" s="27">
        <f>SUM(E85)</f>
        <v>666.61573</v>
      </c>
      <c r="F83" s="27">
        <f>SUM(F85)</f>
        <v>700</v>
      </c>
      <c r="G83" s="5"/>
      <c r="H83" s="5"/>
      <c r="I83" s="5"/>
      <c r="J83" s="5"/>
      <c r="K83" s="5"/>
      <c r="L83" s="5"/>
      <c r="M83" s="6"/>
      <c r="N83" s="6"/>
    </row>
    <row r="84" spans="1:14" ht="15.75" outlineLevel="3">
      <c r="A84" s="20" t="s">
        <v>140</v>
      </c>
      <c r="B84" s="4" t="s">
        <v>14</v>
      </c>
      <c r="C84" s="4" t="s">
        <v>139</v>
      </c>
      <c r="D84" s="4" t="s">
        <v>3</v>
      </c>
      <c r="E84" s="27">
        <f>E85</f>
        <v>666.61573</v>
      </c>
      <c r="F84" s="27">
        <f>F85</f>
        <v>700</v>
      </c>
      <c r="G84" s="5"/>
      <c r="H84" s="5"/>
      <c r="I84" s="5"/>
      <c r="J84" s="5"/>
      <c r="K84" s="5"/>
      <c r="L84" s="5"/>
      <c r="M84" s="6"/>
      <c r="N84" s="6"/>
    </row>
    <row r="85" spans="1:14" ht="47.25" outlineLevel="3">
      <c r="A85" s="30" t="s">
        <v>72</v>
      </c>
      <c r="B85" s="4" t="s">
        <v>14</v>
      </c>
      <c r="C85" s="4" t="s">
        <v>139</v>
      </c>
      <c r="D85" s="4" t="s">
        <v>66</v>
      </c>
      <c r="E85" s="27">
        <v>666.61573</v>
      </c>
      <c r="F85" s="27">
        <v>700</v>
      </c>
      <c r="G85" s="5"/>
      <c r="H85" s="5"/>
      <c r="I85" s="5"/>
      <c r="J85" s="5"/>
      <c r="K85" s="5"/>
      <c r="L85" s="5"/>
      <c r="M85" s="6"/>
      <c r="N85" s="6"/>
    </row>
    <row r="86" spans="1:14" ht="15.75" outlineLevel="3">
      <c r="A86" s="19" t="s">
        <v>89</v>
      </c>
      <c r="B86" s="11" t="s">
        <v>42</v>
      </c>
      <c r="C86" s="11" t="s">
        <v>60</v>
      </c>
      <c r="D86" s="11" t="s">
        <v>3</v>
      </c>
      <c r="E86" s="28">
        <f>E87</f>
        <v>2521.95523</v>
      </c>
      <c r="F86" s="28">
        <f>F87</f>
        <v>2521.95523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6">
        <v>0</v>
      </c>
      <c r="N86" s="6">
        <v>0</v>
      </c>
    </row>
    <row r="87" spans="1:14" ht="15.75" outlineLevel="3">
      <c r="A87" s="20" t="s">
        <v>44</v>
      </c>
      <c r="B87" s="4" t="s">
        <v>43</v>
      </c>
      <c r="C87" s="4" t="s">
        <v>60</v>
      </c>
      <c r="D87" s="4" t="s">
        <v>3</v>
      </c>
      <c r="E87" s="27">
        <f>E88</f>
        <v>2521.95523</v>
      </c>
      <c r="F87" s="27">
        <f>F88</f>
        <v>2521.95523</v>
      </c>
      <c r="G87" s="5"/>
      <c r="H87" s="5"/>
      <c r="I87" s="5"/>
      <c r="J87" s="5"/>
      <c r="K87" s="5"/>
      <c r="L87" s="5"/>
      <c r="M87" s="6"/>
      <c r="N87" s="6"/>
    </row>
    <row r="88" spans="1:14" ht="78.75" outlineLevel="3">
      <c r="A88" s="20" t="s">
        <v>120</v>
      </c>
      <c r="B88" s="4" t="s">
        <v>43</v>
      </c>
      <c r="C88" s="4" t="s">
        <v>118</v>
      </c>
      <c r="D88" s="4" t="s">
        <v>3</v>
      </c>
      <c r="E88" s="27">
        <f>E90</f>
        <v>2521.95523</v>
      </c>
      <c r="F88" s="27">
        <f>F90</f>
        <v>2521.95523</v>
      </c>
      <c r="G88" s="5"/>
      <c r="H88" s="5"/>
      <c r="I88" s="5"/>
      <c r="J88" s="5"/>
      <c r="K88" s="5"/>
      <c r="L88" s="5"/>
      <c r="M88" s="6"/>
      <c r="N88" s="6"/>
    </row>
    <row r="89" spans="1:14" ht="78.75" outlineLevel="3">
      <c r="A89" s="33" t="s">
        <v>99</v>
      </c>
      <c r="B89" s="4" t="s">
        <v>43</v>
      </c>
      <c r="C89" s="4" t="s">
        <v>88</v>
      </c>
      <c r="D89" s="4" t="s">
        <v>3</v>
      </c>
      <c r="E89" s="27">
        <f>E90</f>
        <v>2521.95523</v>
      </c>
      <c r="F89" s="27">
        <f>F90</f>
        <v>2521.95523</v>
      </c>
      <c r="G89" s="5"/>
      <c r="H89" s="5"/>
      <c r="I89" s="5"/>
      <c r="J89" s="5"/>
      <c r="K89" s="5"/>
      <c r="L89" s="5"/>
      <c r="M89" s="6"/>
      <c r="N89" s="6"/>
    </row>
    <row r="90" spans="1:14" ht="15.75" outlineLevel="3">
      <c r="A90" s="20" t="s">
        <v>15</v>
      </c>
      <c r="B90" s="4" t="s">
        <v>43</v>
      </c>
      <c r="C90" s="4" t="s">
        <v>88</v>
      </c>
      <c r="D90" s="4" t="s">
        <v>50</v>
      </c>
      <c r="E90" s="27">
        <v>2521.95523</v>
      </c>
      <c r="F90" s="27">
        <v>2521.95523</v>
      </c>
      <c r="G90" s="5"/>
      <c r="H90" s="5"/>
      <c r="I90" s="5"/>
      <c r="J90" s="5"/>
      <c r="K90" s="5"/>
      <c r="L90" s="5"/>
      <c r="M90" s="6"/>
      <c r="N90" s="6"/>
    </row>
    <row r="91" spans="1:14" ht="15.75" outlineLevel="3">
      <c r="A91" s="19" t="s">
        <v>51</v>
      </c>
      <c r="B91" s="11" t="s">
        <v>0</v>
      </c>
      <c r="C91" s="11" t="s">
        <v>60</v>
      </c>
      <c r="D91" s="11" t="s">
        <v>3</v>
      </c>
      <c r="E91" s="28">
        <f>E92</f>
        <v>170.625</v>
      </c>
      <c r="F91" s="28">
        <f>F92</f>
        <v>184.25</v>
      </c>
      <c r="G91" s="5"/>
      <c r="H91" s="5"/>
      <c r="I91" s="5"/>
      <c r="J91" s="5"/>
      <c r="K91" s="5"/>
      <c r="L91" s="5"/>
      <c r="M91" s="6"/>
      <c r="N91" s="6"/>
    </row>
    <row r="92" spans="1:14" ht="15.75" outlineLevel="4">
      <c r="A92" s="20" t="s">
        <v>52</v>
      </c>
      <c r="B92" s="4" t="s">
        <v>35</v>
      </c>
      <c r="C92" s="4" t="s">
        <v>60</v>
      </c>
      <c r="D92" s="4" t="s">
        <v>3</v>
      </c>
      <c r="E92" s="27">
        <f>E93</f>
        <v>170.625</v>
      </c>
      <c r="F92" s="27">
        <f>F93</f>
        <v>184.25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6">
        <v>0</v>
      </c>
      <c r="N92" s="6">
        <v>0</v>
      </c>
    </row>
    <row r="93" spans="1:14" ht="78" customHeight="1" outlineLevel="5">
      <c r="A93" s="20" t="s">
        <v>121</v>
      </c>
      <c r="B93" s="4" t="s">
        <v>35</v>
      </c>
      <c r="C93" s="4" t="s">
        <v>119</v>
      </c>
      <c r="D93" s="4" t="s">
        <v>3</v>
      </c>
      <c r="E93" s="27">
        <f>E95</f>
        <v>170.625</v>
      </c>
      <c r="F93" s="27">
        <f>F95</f>
        <v>184.25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6">
        <v>0</v>
      </c>
      <c r="N93" s="6">
        <v>0</v>
      </c>
    </row>
    <row r="94" spans="1:14" ht="83.25" customHeight="1" outlineLevel="5">
      <c r="A94" s="36" t="s">
        <v>141</v>
      </c>
      <c r="B94" s="4" t="s">
        <v>35</v>
      </c>
      <c r="C94" s="4" t="s">
        <v>90</v>
      </c>
      <c r="D94" s="4" t="s">
        <v>3</v>
      </c>
      <c r="E94" s="27">
        <f>E95</f>
        <v>170.625</v>
      </c>
      <c r="F94" s="27">
        <f>F95</f>
        <v>184.25</v>
      </c>
      <c r="G94" s="5"/>
      <c r="H94" s="5"/>
      <c r="I94" s="5"/>
      <c r="J94" s="5"/>
      <c r="K94" s="5"/>
      <c r="L94" s="5"/>
      <c r="M94" s="6"/>
      <c r="N94" s="6"/>
    </row>
    <row r="95" spans="1:14" ht="47.25" outlineLevel="1">
      <c r="A95" s="30" t="s">
        <v>72</v>
      </c>
      <c r="B95" s="4" t="s">
        <v>35</v>
      </c>
      <c r="C95" s="4" t="s">
        <v>90</v>
      </c>
      <c r="D95" s="4" t="s">
        <v>66</v>
      </c>
      <c r="E95" s="27">
        <v>170.625</v>
      </c>
      <c r="F95" s="27">
        <v>184.25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6">
        <v>7113800</v>
      </c>
      <c r="N95" s="6">
        <v>0</v>
      </c>
    </row>
    <row r="96" spans="1:14" ht="31.5" outlineLevel="3">
      <c r="A96" s="19" t="s">
        <v>40</v>
      </c>
      <c r="B96" s="11" t="s">
        <v>39</v>
      </c>
      <c r="C96" s="11" t="s">
        <v>60</v>
      </c>
      <c r="D96" s="11" t="s">
        <v>3</v>
      </c>
      <c r="E96" s="28">
        <f aca="true" t="shared" si="0" ref="E96:F98">E97</f>
        <v>20.625</v>
      </c>
      <c r="F96" s="28">
        <f t="shared" si="0"/>
        <v>7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6">
        <v>6211500</v>
      </c>
      <c r="N96" s="6">
        <v>0</v>
      </c>
    </row>
    <row r="97" spans="1:14" ht="31.5" outlineLevel="4">
      <c r="A97" s="20" t="s">
        <v>41</v>
      </c>
      <c r="B97" s="4" t="s">
        <v>38</v>
      </c>
      <c r="C97" s="4" t="s">
        <v>60</v>
      </c>
      <c r="D97" s="4" t="s">
        <v>3</v>
      </c>
      <c r="E97" s="27">
        <f t="shared" si="0"/>
        <v>20.625</v>
      </c>
      <c r="F97" s="27">
        <f t="shared" si="0"/>
        <v>7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6">
        <v>6211500</v>
      </c>
      <c r="N97" s="6">
        <v>0</v>
      </c>
    </row>
    <row r="98" spans="1:14" ht="31.5" outlineLevel="5">
      <c r="A98" s="20" t="s">
        <v>143</v>
      </c>
      <c r="B98" s="4" t="s">
        <v>38</v>
      </c>
      <c r="C98" s="4" t="s">
        <v>93</v>
      </c>
      <c r="D98" s="4" t="s">
        <v>3</v>
      </c>
      <c r="E98" s="27">
        <f t="shared" si="0"/>
        <v>20.625</v>
      </c>
      <c r="F98" s="27">
        <f t="shared" si="0"/>
        <v>7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6">
        <v>6211500</v>
      </c>
      <c r="N98" s="6">
        <v>0</v>
      </c>
    </row>
    <row r="99" spans="1:14" ht="15.75" outlineLevel="2">
      <c r="A99" s="32" t="s">
        <v>91</v>
      </c>
      <c r="B99" s="4" t="s">
        <v>38</v>
      </c>
      <c r="C99" s="4" t="s">
        <v>93</v>
      </c>
      <c r="D99" s="4" t="s">
        <v>92</v>
      </c>
      <c r="E99" s="27">
        <v>20.625</v>
      </c>
      <c r="F99" s="27">
        <v>7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6">
        <v>902300</v>
      </c>
      <c r="N99" s="6">
        <v>0</v>
      </c>
    </row>
    <row r="100" spans="1:14" ht="47.25" outlineLevel="3">
      <c r="A100" s="24" t="s">
        <v>147</v>
      </c>
      <c r="B100" s="4" t="s">
        <v>34</v>
      </c>
      <c r="C100" s="4" t="s">
        <v>60</v>
      </c>
      <c r="D100" s="4" t="s">
        <v>3</v>
      </c>
      <c r="E100" s="27">
        <f>E101</f>
        <v>4543</v>
      </c>
      <c r="F100" s="27">
        <f>F101</f>
        <v>4543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6">
        <v>902300</v>
      </c>
      <c r="N100" s="6">
        <v>0</v>
      </c>
    </row>
    <row r="101" spans="1:14" s="14" customFormat="1" ht="63">
      <c r="A101" s="25" t="s">
        <v>36</v>
      </c>
      <c r="B101" s="4" t="s">
        <v>34</v>
      </c>
      <c r="C101" s="4" t="s">
        <v>60</v>
      </c>
      <c r="D101" s="4" t="s">
        <v>3</v>
      </c>
      <c r="E101" s="27">
        <f>E102</f>
        <v>4543</v>
      </c>
      <c r="F101" s="27">
        <f>F102</f>
        <v>4543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3">
        <v>3476522.884</v>
      </c>
      <c r="N101" s="13">
        <v>3711285.322</v>
      </c>
    </row>
    <row r="102" spans="1:14" ht="31.5" outlineLevel="1">
      <c r="A102" s="26" t="s">
        <v>37</v>
      </c>
      <c r="B102" s="4" t="s">
        <v>34</v>
      </c>
      <c r="C102" s="4" t="s">
        <v>94</v>
      </c>
      <c r="D102" s="4" t="s">
        <v>3</v>
      </c>
      <c r="E102" s="27">
        <f>E103+E104+E105</f>
        <v>4543</v>
      </c>
      <c r="F102" s="27">
        <f>F103+F104+F105</f>
        <v>4543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6">
        <v>155100.859</v>
      </c>
      <c r="N102" s="6">
        <v>166578.322</v>
      </c>
    </row>
    <row r="103" spans="1:14" ht="31.5" outlineLevel="2">
      <c r="A103" s="32" t="s">
        <v>95</v>
      </c>
      <c r="B103" s="4" t="s">
        <v>34</v>
      </c>
      <c r="C103" s="4" t="s">
        <v>94</v>
      </c>
      <c r="D103" s="4" t="s">
        <v>96</v>
      </c>
      <c r="E103" s="27">
        <v>3408</v>
      </c>
      <c r="F103" s="27">
        <v>3408</v>
      </c>
      <c r="G103" s="5"/>
      <c r="H103" s="5"/>
      <c r="I103" s="5"/>
      <c r="J103" s="5"/>
      <c r="K103" s="5"/>
      <c r="L103" s="5"/>
      <c r="M103" s="6"/>
      <c r="N103" s="6"/>
    </row>
    <row r="104" spans="1:14" ht="47.25" outlineLevel="2">
      <c r="A104" s="30" t="s">
        <v>72</v>
      </c>
      <c r="B104" s="4" t="s">
        <v>34</v>
      </c>
      <c r="C104" s="4" t="s">
        <v>94</v>
      </c>
      <c r="D104" s="4" t="s">
        <v>66</v>
      </c>
      <c r="E104" s="27">
        <v>1121.9</v>
      </c>
      <c r="F104" s="27">
        <v>1121.9</v>
      </c>
      <c r="G104" s="5"/>
      <c r="H104" s="5"/>
      <c r="I104" s="5"/>
      <c r="J104" s="5"/>
      <c r="K104" s="5"/>
      <c r="L104" s="5"/>
      <c r="M104" s="6"/>
      <c r="N104" s="6"/>
    </row>
    <row r="105" spans="1:14" ht="15.75" outlineLevel="3">
      <c r="A105" s="30" t="s">
        <v>68</v>
      </c>
      <c r="B105" s="4" t="s">
        <v>34</v>
      </c>
      <c r="C105" s="4" t="s">
        <v>94</v>
      </c>
      <c r="D105" s="4" t="s">
        <v>69</v>
      </c>
      <c r="E105" s="27">
        <v>13.1</v>
      </c>
      <c r="F105" s="27">
        <v>13.1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6">
        <v>108079.997</v>
      </c>
      <c r="N105" s="6">
        <v>116077.916</v>
      </c>
    </row>
    <row r="106" spans="1:14" ht="15.75" outlineLevel="3">
      <c r="A106" s="37" t="s">
        <v>1</v>
      </c>
      <c r="B106" s="38"/>
      <c r="C106" s="38"/>
      <c r="D106" s="39"/>
      <c r="E106" s="28">
        <f>E100+E96+E91+E86+E64+E46+E41+E12+E36</f>
        <v>18568.21</v>
      </c>
      <c r="F106" s="28">
        <f>F100+F96+F91+F86+F64+F46+F41+F12+F36</f>
        <v>18108.21</v>
      </c>
      <c r="G106" s="5"/>
      <c r="H106" s="5"/>
      <c r="I106" s="5"/>
      <c r="J106" s="5"/>
      <c r="K106" s="5"/>
      <c r="L106" s="5"/>
      <c r="M106" s="6"/>
      <c r="N106" s="6"/>
    </row>
    <row r="107" spans="2:14" ht="15.75" outlineLevel="3">
      <c r="B107" s="9"/>
      <c r="C107" s="9"/>
      <c r="D107" s="9"/>
      <c r="E107" s="9"/>
      <c r="F107" s="9"/>
      <c r="G107" s="5"/>
      <c r="H107" s="5"/>
      <c r="I107" s="5"/>
      <c r="J107" s="5"/>
      <c r="K107" s="5"/>
      <c r="L107" s="5"/>
      <c r="M107" s="6"/>
      <c r="N107" s="6"/>
    </row>
    <row r="108" spans="1:14" ht="15.75" outlineLevel="3">
      <c r="A108" s="23"/>
      <c r="B108" s="23"/>
      <c r="C108" s="23"/>
      <c r="D108" s="23"/>
      <c r="E108" s="23"/>
      <c r="F108" s="23"/>
      <c r="G108" s="5"/>
      <c r="H108" s="5"/>
      <c r="I108" s="5"/>
      <c r="J108" s="5"/>
      <c r="K108" s="5"/>
      <c r="L108" s="5"/>
      <c r="M108" s="6"/>
      <c r="N108" s="6"/>
    </row>
    <row r="109" spans="7:14" ht="15.75" outlineLevel="3">
      <c r="G109" s="5"/>
      <c r="H109" s="5"/>
      <c r="I109" s="5"/>
      <c r="J109" s="5"/>
      <c r="K109" s="5"/>
      <c r="L109" s="5"/>
      <c r="M109" s="6"/>
      <c r="N109" s="6"/>
    </row>
    <row r="110" spans="7:14" ht="15.75" outlineLevel="3">
      <c r="G110" s="5"/>
      <c r="H110" s="5"/>
      <c r="I110" s="5"/>
      <c r="J110" s="5"/>
      <c r="K110" s="5"/>
      <c r="L110" s="5"/>
      <c r="M110" s="6"/>
      <c r="N110" s="6"/>
    </row>
    <row r="111" spans="7:14" ht="15.75" outlineLevel="3">
      <c r="G111" s="5"/>
      <c r="H111" s="5"/>
      <c r="I111" s="5"/>
      <c r="J111" s="5"/>
      <c r="K111" s="5"/>
      <c r="L111" s="5"/>
      <c r="M111" s="6"/>
      <c r="N111" s="6"/>
    </row>
    <row r="112" spans="1:14" s="14" customFormat="1" ht="15.75">
      <c r="A112" s="10"/>
      <c r="B112" s="1"/>
      <c r="C112" s="1"/>
      <c r="D112" s="1"/>
      <c r="E112" s="1"/>
      <c r="F112" s="10"/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3">
        <v>14857082.11</v>
      </c>
      <c r="N112" s="13">
        <v>12922528.31</v>
      </c>
    </row>
    <row r="113" spans="7:14" ht="15.75" outlineLevel="1"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>
        <v>287322.3</v>
      </c>
      <c r="N113" s="6">
        <v>287322.3</v>
      </c>
    </row>
    <row r="114" spans="7:14" ht="15.75" outlineLevel="5"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6">
        <v>145184</v>
      </c>
      <c r="N114" s="6">
        <v>145184</v>
      </c>
    </row>
    <row r="115" spans="7:14" ht="93.75" customHeight="1" outlineLevel="3"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v>23387</v>
      </c>
      <c r="N115" s="6">
        <v>23387</v>
      </c>
    </row>
    <row r="116" spans="7:14" ht="15.75" outlineLevel="5"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6">
        <v>23387</v>
      </c>
      <c r="N116" s="6">
        <v>23387</v>
      </c>
    </row>
    <row r="117" spans="7:14" ht="15.75"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8">
        <v>64785440.656</v>
      </c>
      <c r="N117" s="8">
        <v>45661300.83</v>
      </c>
    </row>
    <row r="118" spans="7:14" ht="15.75">
      <c r="G118" s="9"/>
      <c r="H118" s="9"/>
      <c r="I118" s="9"/>
      <c r="J118" s="9"/>
      <c r="K118" s="9"/>
      <c r="L118" s="9"/>
      <c r="M118" s="9"/>
      <c r="N118" s="9"/>
    </row>
    <row r="119" spans="7:14" ht="12.75" customHeight="1">
      <c r="G119" s="23"/>
      <c r="H119" s="23"/>
      <c r="I119" s="23"/>
      <c r="J119" s="23"/>
      <c r="K119" s="23"/>
      <c r="L119" s="23"/>
      <c r="M119" s="23"/>
      <c r="N119" s="23"/>
    </row>
  </sheetData>
  <sheetProtection/>
  <mergeCells count="6">
    <mergeCell ref="A106:D106"/>
    <mergeCell ref="D2:F2"/>
    <mergeCell ref="D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8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2014-02-26T05:12:42Z</cp:lastPrinted>
  <dcterms:created xsi:type="dcterms:W3CDTF">2009-10-01T23:01:22Z</dcterms:created>
  <dcterms:modified xsi:type="dcterms:W3CDTF">2014-02-26T05:12:52Z</dcterms:modified>
  <cp:category/>
  <cp:version/>
  <cp:contentType/>
  <cp:contentStatus/>
</cp:coreProperties>
</file>