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<sst xmlns="http://schemas.openxmlformats.org/spreadsheetml/2006/main" count="379" uniqueCount="120">
  <si>
    <t>5120000</t>
  </si>
  <si>
    <t>5129700</t>
  </si>
  <si>
    <t>1100</t>
  </si>
  <si>
    <t>5210000</t>
  </si>
  <si>
    <t>Всего расходов:</t>
  </si>
  <si>
    <t>#Н/Д</t>
  </si>
  <si>
    <t>000</t>
  </si>
  <si>
    <t>0100</t>
  </si>
  <si>
    <t>0000000</t>
  </si>
  <si>
    <t>0102</t>
  </si>
  <si>
    <t>0020000</t>
  </si>
  <si>
    <t>0020400</t>
  </si>
  <si>
    <t>0103</t>
  </si>
  <si>
    <t>0104</t>
  </si>
  <si>
    <t>0111</t>
  </si>
  <si>
    <t>0650000</t>
  </si>
  <si>
    <t>0700000</t>
  </si>
  <si>
    <t>0300</t>
  </si>
  <si>
    <t>0310</t>
  </si>
  <si>
    <t>0400</t>
  </si>
  <si>
    <t>0412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</si>
  <si>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</si>
  <si>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</si>
  <si>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Глава муниципального образования</t>
  </si>
  <si>
    <t>0020300</t>
  </si>
  <si>
    <t>Председатель представительного органа муниципального образования</t>
  </si>
  <si>
    <t>0021100</t>
  </si>
  <si>
    <t xml:space="preserve">Процентные платежи по муниципальному долгу 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</si>
  <si>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</si>
  <si>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</si>
  <si>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</si>
  <si>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</si>
  <si>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</si>
  <si>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Благоустройство</t>
  </si>
  <si>
    <t>0503</t>
  </si>
  <si>
    <t>6000000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</si>
  <si>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</si>
  <si>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</si>
  <si>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</si>
  <si>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</si>
  <si>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их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</si>
  <si>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5210600</t>
  </si>
  <si>
    <t>Межбюджетные трансферты</t>
  </si>
  <si>
    <t>Иные межбюджетные трансферты</t>
  </si>
  <si>
    <t>0500</t>
  </si>
  <si>
    <t>0501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</si>
  <si>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</si>
  <si>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</si>
  <si>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</si>
  <si>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</si>
  <si>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</si>
  <si>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</si>
  <si>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Процентные платежи по долговым обязательствам</t>
  </si>
  <si>
    <t>Резервные фонды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</si>
  <si>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</si>
  <si>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</si>
  <si>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</si>
  <si>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</si>
  <si>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</si>
  <si>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</si>
  <si>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 xml:space="preserve">Распределение     </t>
  </si>
  <si>
    <t>(тыс. рублей)</t>
  </si>
  <si>
    <t>Наименование</t>
  </si>
  <si>
    <t>Раздел, подраз-дел</t>
  </si>
  <si>
    <t>Целевая статья</t>
  </si>
  <si>
    <t>Вид рас-хо-дов</t>
  </si>
  <si>
    <t>Другие общегосударственные вопросы</t>
  </si>
  <si>
    <t>Дорожное хозяйство</t>
  </si>
  <si>
    <t>0409</t>
  </si>
  <si>
    <t>0113</t>
  </si>
  <si>
    <t>1101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</si>
  <si>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</si>
  <si>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Учреждение по обеспечению хозяйственного обслуживания</t>
  </si>
  <si>
    <t>Обеспечение деятельности подведомственных учреждений</t>
  </si>
  <si>
    <t>0930000</t>
  </si>
  <si>
    <t>0939900</t>
  </si>
  <si>
    <t>Муниципальное учреждение "Хозяйственное управление администрации Шкотовского городского поселения"</t>
  </si>
  <si>
    <t>1301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</si>
  <si>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</si>
  <si>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</si>
  <si>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</si>
  <si>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0800</t>
  </si>
  <si>
    <t>0801</t>
  </si>
  <si>
    <t xml:space="preserve">Культура </t>
  </si>
  <si>
    <t>НАЦИОНАЛЬНАЯ ОБОРОНА</t>
  </si>
  <si>
    <t>0200</t>
  </si>
  <si>
    <t>Мобилизационная и вневойсковая подготовка</t>
  </si>
  <si>
    <t>0203</t>
  </si>
  <si>
    <t>0013600</t>
  </si>
  <si>
    <t>121</t>
  </si>
  <si>
    <t>870</t>
  </si>
  <si>
    <t>244</t>
  </si>
  <si>
    <t>540</t>
  </si>
  <si>
    <t>710</t>
  </si>
  <si>
    <t>111</t>
  </si>
  <si>
    <t>242</t>
  </si>
  <si>
    <t>851</t>
  </si>
  <si>
    <t>852</t>
  </si>
  <si>
    <t>3150203</t>
  </si>
  <si>
    <t>бюджетных ассигнований из местого бюджета  по разделам, подразделам, целевым статьям и видам расходов в соответствии с классификацией расходов бюджетов на плановый период 2014 и 2015 годов</t>
  </si>
  <si>
    <t>тыс. руб.</t>
  </si>
  <si>
    <t>2014 год</t>
  </si>
  <si>
    <t>2015 год</t>
  </si>
  <si>
    <t>Культура, киноматография</t>
  </si>
  <si>
    <t>ФИЗИЧЕСКАЯ КУЛЬТУРА И СПОРТ</t>
  </si>
  <si>
    <t xml:space="preserve">Физическая культура </t>
  </si>
  <si>
    <t>Фонд оплаты труда и страховые взносы</t>
  </si>
  <si>
    <t xml:space="preserve">Осуществление первичного воинского учета на территориях, где отсутствуют военные комиссариаты </t>
  </si>
  <si>
    <t>Закупка товаров, работ, услуг в сфере инфоромационно-коммуникационных технологий</t>
  </si>
  <si>
    <t>Прочая закупка товаров, работ и услуг для муниципальных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</si>
  <si>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</si>
  <si>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</si>
  <si>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Резервные средства</t>
  </si>
  <si>
    <t>Обслуживание государственного долга Российской Федерации</t>
  </si>
  <si>
    <t>Коммунальное хозяйство</t>
  </si>
  <si>
    <t>0502</t>
  </si>
  <si>
    <t>3500200</t>
  </si>
  <si>
    <t>Поддержка жилищного хозяйства</t>
  </si>
  <si>
    <t>Мероприятия в области коммунального хозяйства</t>
  </si>
  <si>
    <t>3510500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</si>
</sst>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000"/>
    <numFmt numFmtId="171" formatCode="0.00000"/>
    <numFmt numFmtId="172" formatCode="0.000000"/>
  </numFmts>
  <fonts count="3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top" shrinkToFit="1"/>
    </xf>
    <xf numFmtId="4" fontId="1" fillId="26" borderId="10" xfId="0" applyNumberFormat="1" applyFont="1" applyFill="1" applyBorder="1" applyAlignment="1">
      <alignment horizontal="right" vertical="top" shrinkToFit="1"/>
    </xf>
    <xf numFmtId="4" fontId="1" fillId="9" borderId="10" xfId="0" applyNumberFormat="1" applyFont="1" applyFill="1" applyBorder="1" applyAlignment="1">
      <alignment horizontal="right" vertical="top" shrinkToFit="1"/>
    </xf>
    <xf numFmtId="4" fontId="1" fillId="26" borderId="11" xfId="0" applyNumberFormat="1" applyFont="1" applyFill="1" applyBorder="1" applyAlignment="1">
      <alignment horizontal="right" vertical="top" shrinkToFit="1"/>
    </xf>
    <xf numFmtId="4" fontId="1" fillId="9" borderId="11" xfId="0" applyNumberFormat="1" applyFont="1" applyFill="1" applyBorder="1" applyAlignment="1">
      <alignment horizontal="right" vertical="top" shrinkToFit="1"/>
    </xf>
    <xf numFmtId="0" fontId="1" fillId="25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25" borderId="10" xfId="0" applyNumberFormat="1" applyFont="1" applyFill="1" applyBorder="1" applyAlignment="1">
      <alignment horizontal="center" vertical="top" shrinkToFit="1"/>
    </xf>
    <xf numFmtId="4" fontId="4" fillId="26" borderId="10" xfId="0" applyNumberFormat="1" applyFont="1" applyFill="1" applyBorder="1" applyAlignment="1">
      <alignment horizontal="right" vertical="top" shrinkToFit="1"/>
    </xf>
    <xf numFmtId="4" fontId="4" fillId="9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25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vertical="top" wrapText="1"/>
    </xf>
    <xf numFmtId="0" fontId="1" fillId="25" borderId="0" xfId="0" applyFont="1" applyFill="1" applyAlignment="1">
      <alignment horizontal="left" wrapText="1"/>
    </xf>
    <xf numFmtId="0" fontId="4" fillId="27" borderId="10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71" fontId="1" fillId="0" borderId="10" xfId="0" applyNumberFormat="1" applyFont="1" applyFill="1" applyBorder="1" applyAlignment="1">
      <alignment horizontal="right" vertical="top" shrinkToFit="1"/>
    </xf>
    <xf numFmtId="171" fontId="4" fillId="0" borderId="10" xfId="0" applyNumberFormat="1" applyFont="1" applyFill="1" applyBorder="1" applyAlignment="1">
      <alignment horizontal="right" vertical="top" shrinkToFit="1"/>
    </xf>
    <xf numFmtId="0" fontId="1" fillId="25" borderId="0" xfId="0" applyFont="1" applyFill="1" applyAlignment="1">
      <alignment horizontal="center"/>
    </xf>
    <xf numFmtId="0" fontId="1" fillId="25" borderId="0" xfId="0" applyFont="1" applyFill="1" applyBorder="1" applyAlignment="1">
      <alignment/>
    </xf>
    <xf numFmtId="4" fontId="1" fillId="2" borderId="0" xfId="0" applyNumberFormat="1" applyFont="1" applyFill="1" applyBorder="1" applyAlignment="1">
      <alignment horizontal="right" vertical="top" shrinkToFit="1"/>
    </xf>
    <xf numFmtId="4" fontId="4" fillId="2" borderId="0" xfId="0" applyNumberFormat="1" applyFont="1" applyFill="1" applyBorder="1" applyAlignment="1">
      <alignment horizontal="right" vertical="top" shrinkToFit="1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Font="1" applyFill="1" applyBorder="1" applyAlignment="1">
      <alignment horizontal="left" vertical="center" wrapText="1"/>
      <protection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4" fillId="25" borderId="13" xfId="0" applyFont="1" applyFill="1" applyBorder="1" applyAlignment="1">
      <alignment horizontal="left"/>
    </xf>
    <xf numFmtId="0" fontId="4" fillId="25" borderId="14" xfId="0" applyFont="1" applyFill="1" applyBorder="1" applyAlignment="1">
      <alignment horizontal="left"/>
    </xf>
    <xf numFmtId="0" fontId="4" fillId="25" borderId="1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2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3695700</xdr:colOff>
      <xdr:row>0</xdr:row>
      <xdr:rowOff>28575</xdr:rowOff>
    </xdr:from>
    <xdr:to>
      <xdr:col>5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95700" y="28575"/>
          <a:ext cx="31242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№3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 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20.06.2013  № 10-МПА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115"/>
  <sheetViews>
    <sheetView showGridLines="0" tabSelected="1" view="pageBreakPreview" zoomScaleSheetLayoutView="100" zoomScalePageLayoutView="0" workbookViewId="0" topLeftCell="A1">
      <selection activeCell="A14" sqref="A14"/>
    </sheetView>
  </sheetViews>
  <sheetFormatPr defaultColWidth="9.00390625" defaultRowHeight="12.75" outlineLevelRow="5"/>
  <cols>
    <col min="1" max="1" width="56.125" style="10" customWidth="1"/>
    <col min="2" max="2" width="8.25390625" style="1" customWidth="1"/>
    <col min="3" max="3" width="9.125" style="1" customWidth="1"/>
    <col min="4" max="4" width="5.00390625" style="1" customWidth="1"/>
    <col min="5" max="5" width="11.00390625" style="10" customWidth="1"/>
    <col min="6" max="13" width="0" style="1" hidden="1" customWidth="1"/>
    <col min="14" max="14" width="11.625" style="1" customWidth="1"/>
    <col min="15" max="16384" width="9.125" style="1" customWidth="1"/>
  </cols>
  <sheetData>
    <row r="1" spans="1:3" s="22" customFormat="1" ht="111" customHeight="1">
      <c r="A1" s="21"/>
      <c r="B1" s="21"/>
      <c r="C1" s="21"/>
    </row>
    <row r="2" spans="4:17" ht="17.25" customHeight="1">
      <c r="D2" s="44"/>
      <c r="E2" s="44"/>
      <c r="Q2" s="22"/>
    </row>
    <row r="3" spans="4:5" ht="13.5" customHeight="1" hidden="1">
      <c r="D3" s="44"/>
      <c r="E3" s="44"/>
    </row>
    <row r="4" ht="15.75" hidden="1"/>
    <row r="5" ht="26.25" customHeight="1" hidden="1"/>
    <row r="6" spans="1:19" ht="12.75" customHeight="1">
      <c r="A6" s="46" t="s">
        <v>60</v>
      </c>
      <c r="B6" s="46"/>
      <c r="C6" s="46"/>
      <c r="D6" s="46"/>
      <c r="E6" s="4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R6" s="15"/>
      <c r="S6" s="15"/>
    </row>
    <row r="7" spans="1:19" ht="55.5" customHeight="1">
      <c r="A7" s="47" t="s">
        <v>99</v>
      </c>
      <c r="B7" s="47"/>
      <c r="C7" s="47"/>
      <c r="D7" s="47"/>
      <c r="E7" s="47"/>
      <c r="F7" s="16"/>
      <c r="G7" s="16"/>
      <c r="H7" s="16"/>
      <c r="I7" s="16"/>
      <c r="J7" s="16"/>
      <c r="K7" s="16"/>
      <c r="L7" s="16"/>
      <c r="M7" s="16"/>
      <c r="N7" s="16" t="s">
        <v>100</v>
      </c>
      <c r="O7" s="16"/>
      <c r="P7" s="16"/>
      <c r="Q7" s="15"/>
      <c r="R7" s="16"/>
      <c r="S7" s="16"/>
    </row>
    <row r="8" spans="1:17" ht="38.25" customHeight="1" hidden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30"/>
      <c r="Q8" s="16"/>
    </row>
    <row r="9" spans="1:14" ht="15.75" hidden="1">
      <c r="A9" s="18"/>
      <c r="B9" s="17"/>
      <c r="C9" s="17"/>
      <c r="D9" s="17"/>
      <c r="E9" s="17" t="s">
        <v>61</v>
      </c>
      <c r="F9" s="17"/>
      <c r="G9" s="17"/>
      <c r="H9" s="17"/>
      <c r="I9" s="17"/>
      <c r="J9" s="17"/>
      <c r="K9" s="17"/>
      <c r="L9" s="17"/>
      <c r="M9" s="17"/>
      <c r="N9" s="31"/>
    </row>
    <row r="10" spans="1:14" ht="61.5" customHeight="1">
      <c r="A10" s="3" t="s">
        <v>62</v>
      </c>
      <c r="B10" s="2" t="s">
        <v>63</v>
      </c>
      <c r="C10" s="2" t="s">
        <v>64</v>
      </c>
      <c r="D10" s="2" t="s">
        <v>65</v>
      </c>
      <c r="E10" s="3" t="s">
        <v>101</v>
      </c>
      <c r="F10" s="2" t="s">
        <v>5</v>
      </c>
      <c r="G10" s="2" t="s">
        <v>5</v>
      </c>
      <c r="H10" s="2" t="s">
        <v>5</v>
      </c>
      <c r="I10" s="2" t="s">
        <v>5</v>
      </c>
      <c r="J10" s="2" t="s">
        <v>5</v>
      </c>
      <c r="K10" s="2" t="s">
        <v>5</v>
      </c>
      <c r="L10" s="2" t="s">
        <v>5</v>
      </c>
      <c r="M10" s="2" t="s">
        <v>5</v>
      </c>
      <c r="N10" s="3" t="s">
        <v>102</v>
      </c>
    </row>
    <row r="11" spans="1:14" ht="12.75" customHeight="1">
      <c r="A11" s="3">
        <v>1</v>
      </c>
      <c r="B11" s="2">
        <v>2</v>
      </c>
      <c r="C11" s="2">
        <v>3</v>
      </c>
      <c r="D11" s="2">
        <v>4</v>
      </c>
      <c r="E11" s="3">
        <v>5</v>
      </c>
      <c r="F11" s="2"/>
      <c r="G11" s="2"/>
      <c r="H11" s="2"/>
      <c r="I11" s="2"/>
      <c r="J11" s="2"/>
      <c r="K11" s="2"/>
      <c r="L11" s="2"/>
      <c r="M11" s="2"/>
      <c r="N11" s="3">
        <v>6</v>
      </c>
    </row>
    <row r="12" spans="1:17" s="14" customFormat="1" ht="15.75">
      <c r="A12" s="19" t="s">
        <v>46</v>
      </c>
      <c r="B12" s="11" t="s">
        <v>7</v>
      </c>
      <c r="C12" s="11" t="s">
        <v>8</v>
      </c>
      <c r="D12" s="11" t="s">
        <v>6</v>
      </c>
      <c r="E12" s="29">
        <f>E13+E17+E21+E28+E32</f>
        <v>2977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3">
        <v>2182704.1</v>
      </c>
      <c r="M12" s="13">
        <v>2335521.4</v>
      </c>
      <c r="N12" s="29">
        <f>N13+N17+N21+N28+N32</f>
        <v>2977</v>
      </c>
      <c r="Q12" s="1"/>
    </row>
    <row r="13" spans="1:17" ht="50.25" customHeight="1" outlineLevel="1">
      <c r="A13" s="20" t="s">
        <v>47</v>
      </c>
      <c r="B13" s="4" t="s">
        <v>9</v>
      </c>
      <c r="C13" s="4" t="s">
        <v>8</v>
      </c>
      <c r="D13" s="4" t="s">
        <v>6</v>
      </c>
      <c r="E13" s="28">
        <f>SUM(E16)</f>
        <v>766.58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6">
        <v>24488</v>
      </c>
      <c r="M13" s="6">
        <v>26300</v>
      </c>
      <c r="N13" s="28">
        <f>SUM(N16)</f>
        <v>766.58</v>
      </c>
      <c r="Q13" s="14"/>
    </row>
    <row r="14" spans="1:14" ht="63.75" customHeight="1" outlineLevel="2">
      <c r="A14" s="20" t="s">
        <v>48</v>
      </c>
      <c r="B14" s="4" t="s">
        <v>9</v>
      </c>
      <c r="C14" s="4" t="s">
        <v>10</v>
      </c>
      <c r="D14" s="4" t="s">
        <v>6</v>
      </c>
      <c r="E14" s="28">
        <f>SUM(E16)</f>
        <v>766.58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6">
        <v>24488</v>
      </c>
      <c r="M14" s="6">
        <v>26300</v>
      </c>
      <c r="N14" s="28">
        <f>SUM(N16)</f>
        <v>766.58</v>
      </c>
    </row>
    <row r="15" spans="1:14" ht="15.75" outlineLevel="3">
      <c r="A15" s="20" t="s">
        <v>23</v>
      </c>
      <c r="B15" s="4" t="s">
        <v>9</v>
      </c>
      <c r="C15" s="4" t="s">
        <v>24</v>
      </c>
      <c r="D15" s="4" t="s">
        <v>6</v>
      </c>
      <c r="E15" s="28">
        <f>SUM(E16)</f>
        <v>766.58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6">
        <v>3424</v>
      </c>
      <c r="M15" s="6">
        <v>3677</v>
      </c>
      <c r="N15" s="28">
        <f>SUM(N16)</f>
        <v>766.58</v>
      </c>
    </row>
    <row r="16" spans="1:14" ht="15.75" outlineLevel="5">
      <c r="A16" s="36" t="s">
        <v>106</v>
      </c>
      <c r="B16" s="4" t="s">
        <v>9</v>
      </c>
      <c r="C16" s="4" t="s">
        <v>24</v>
      </c>
      <c r="D16" s="4" t="s">
        <v>89</v>
      </c>
      <c r="E16" s="28">
        <v>766.58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6">
        <v>3424</v>
      </c>
      <c r="M16" s="6">
        <v>3677</v>
      </c>
      <c r="N16" s="28">
        <v>766.58</v>
      </c>
    </row>
    <row r="17" spans="1:14" ht="63.75" customHeight="1" outlineLevel="1">
      <c r="A17" s="20" t="s">
        <v>50</v>
      </c>
      <c r="B17" s="4" t="s">
        <v>12</v>
      </c>
      <c r="C17" s="4" t="s">
        <v>8</v>
      </c>
      <c r="D17" s="4" t="s">
        <v>6</v>
      </c>
      <c r="E17" s="28">
        <f>SUM(E20)</f>
        <v>610.4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6">
        <v>319650</v>
      </c>
      <c r="M17" s="6">
        <v>343304</v>
      </c>
      <c r="N17" s="28">
        <f>SUM(N20)</f>
        <v>610.4</v>
      </c>
    </row>
    <row r="18" spans="1:14" ht="63" customHeight="1" outlineLevel="2">
      <c r="A18" s="20" t="s">
        <v>48</v>
      </c>
      <c r="B18" s="4" t="s">
        <v>12</v>
      </c>
      <c r="C18" s="4" t="s">
        <v>10</v>
      </c>
      <c r="D18" s="4" t="s">
        <v>6</v>
      </c>
      <c r="E18" s="28">
        <f>SUM(E20)</f>
        <v>610.4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6">
        <v>319650</v>
      </c>
      <c r="M18" s="6">
        <v>343304</v>
      </c>
      <c r="N18" s="28">
        <f>SUM(N20)</f>
        <v>610.4</v>
      </c>
    </row>
    <row r="19" spans="1:14" ht="31.5" outlineLevel="3">
      <c r="A19" s="20" t="s">
        <v>25</v>
      </c>
      <c r="B19" s="4" t="s">
        <v>12</v>
      </c>
      <c r="C19" s="4" t="s">
        <v>26</v>
      </c>
      <c r="D19" s="4" t="s">
        <v>6</v>
      </c>
      <c r="E19" s="28">
        <f>SUM(E20)</f>
        <v>610.4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6">
        <v>3425</v>
      </c>
      <c r="M19" s="6">
        <v>3679</v>
      </c>
      <c r="N19" s="28">
        <f>SUM(N20)</f>
        <v>610.4</v>
      </c>
    </row>
    <row r="20" spans="1:14" ht="21" customHeight="1" outlineLevel="3">
      <c r="A20" s="36" t="s">
        <v>106</v>
      </c>
      <c r="B20" s="4" t="s">
        <v>12</v>
      </c>
      <c r="C20" s="4" t="s">
        <v>26</v>
      </c>
      <c r="D20" s="4" t="s">
        <v>89</v>
      </c>
      <c r="E20" s="28">
        <v>610.4</v>
      </c>
      <c r="F20" s="5"/>
      <c r="G20" s="5"/>
      <c r="H20" s="5"/>
      <c r="I20" s="5"/>
      <c r="J20" s="5"/>
      <c r="K20" s="5"/>
      <c r="L20" s="6"/>
      <c r="M20" s="6"/>
      <c r="N20" s="28">
        <v>610.4</v>
      </c>
    </row>
    <row r="21" spans="1:14" ht="63" outlineLevel="1">
      <c r="A21" s="20" t="s">
        <v>51</v>
      </c>
      <c r="B21" s="4" t="s">
        <v>13</v>
      </c>
      <c r="C21" s="4" t="s">
        <v>8</v>
      </c>
      <c r="D21" s="4" t="s">
        <v>6</v>
      </c>
      <c r="E21" s="28">
        <f>E22</f>
        <v>1300.02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6">
        <v>103292</v>
      </c>
      <c r="M21" s="6">
        <v>110936</v>
      </c>
      <c r="N21" s="28">
        <f>N22</f>
        <v>1300.02</v>
      </c>
    </row>
    <row r="22" spans="1:14" ht="63.75" customHeight="1" outlineLevel="2">
      <c r="A22" s="20" t="s">
        <v>48</v>
      </c>
      <c r="B22" s="4" t="s">
        <v>13</v>
      </c>
      <c r="C22" s="4" t="s">
        <v>10</v>
      </c>
      <c r="D22" s="4" t="s">
        <v>6</v>
      </c>
      <c r="E22" s="28">
        <f>E23</f>
        <v>1300.02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6">
        <v>103292</v>
      </c>
      <c r="M22" s="6">
        <v>110936</v>
      </c>
      <c r="N22" s="28">
        <f>N23</f>
        <v>1300.02</v>
      </c>
    </row>
    <row r="23" spans="1:14" ht="15.75" outlineLevel="3">
      <c r="A23" s="20" t="s">
        <v>49</v>
      </c>
      <c r="B23" s="4" t="s">
        <v>13</v>
      </c>
      <c r="C23" s="4" t="s">
        <v>11</v>
      </c>
      <c r="D23" s="4" t="s">
        <v>6</v>
      </c>
      <c r="E23" s="28">
        <f>E24+E26+E27+E25</f>
        <v>1300.02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6">
        <v>75643</v>
      </c>
      <c r="M23" s="6">
        <v>81241</v>
      </c>
      <c r="N23" s="28">
        <f>N24+N26+N27+N25</f>
        <v>1300.02</v>
      </c>
    </row>
    <row r="24" spans="1:14" ht="15.75" outlineLevel="5">
      <c r="A24" s="36" t="s">
        <v>106</v>
      </c>
      <c r="B24" s="4" t="s">
        <v>13</v>
      </c>
      <c r="C24" s="4" t="s">
        <v>11</v>
      </c>
      <c r="D24" s="4" t="s">
        <v>89</v>
      </c>
      <c r="E24" s="28">
        <v>1216.02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6">
        <v>75643</v>
      </c>
      <c r="M24" s="6">
        <v>81241</v>
      </c>
      <c r="N24" s="28">
        <v>1216.02</v>
      </c>
    </row>
    <row r="25" spans="1:14" ht="31.5" outlineLevel="5">
      <c r="A25" s="37" t="s">
        <v>109</v>
      </c>
      <c r="B25" s="4" t="s">
        <v>13</v>
      </c>
      <c r="C25" s="4" t="s">
        <v>11</v>
      </c>
      <c r="D25" s="4" t="s">
        <v>91</v>
      </c>
      <c r="E25" s="28">
        <v>49</v>
      </c>
      <c r="F25" s="5"/>
      <c r="G25" s="5"/>
      <c r="H25" s="5"/>
      <c r="I25" s="5"/>
      <c r="J25" s="5"/>
      <c r="K25" s="5"/>
      <c r="L25" s="6"/>
      <c r="M25" s="6"/>
      <c r="N25" s="28">
        <v>49</v>
      </c>
    </row>
    <row r="26" spans="1:14" ht="31.5" outlineLevel="5">
      <c r="A26" s="37" t="s">
        <v>110</v>
      </c>
      <c r="B26" s="4" t="s">
        <v>13</v>
      </c>
      <c r="C26" s="4" t="s">
        <v>11</v>
      </c>
      <c r="D26" s="4" t="s">
        <v>96</v>
      </c>
      <c r="E26" s="28">
        <v>10</v>
      </c>
      <c r="F26" s="5"/>
      <c r="G26" s="5"/>
      <c r="H26" s="5"/>
      <c r="I26" s="5"/>
      <c r="J26" s="5"/>
      <c r="K26" s="5"/>
      <c r="L26" s="6"/>
      <c r="M26" s="6"/>
      <c r="N26" s="28">
        <v>10</v>
      </c>
    </row>
    <row r="27" spans="1:14" ht="15.75" outlineLevel="5">
      <c r="A27" s="38" t="s">
        <v>111</v>
      </c>
      <c r="B27" s="4" t="s">
        <v>13</v>
      </c>
      <c r="C27" s="4" t="s">
        <v>11</v>
      </c>
      <c r="D27" s="4" t="s">
        <v>97</v>
      </c>
      <c r="E27" s="28">
        <v>25</v>
      </c>
      <c r="F27" s="5"/>
      <c r="G27" s="5"/>
      <c r="H27" s="5"/>
      <c r="I27" s="5"/>
      <c r="J27" s="5"/>
      <c r="K27" s="5"/>
      <c r="L27" s="6"/>
      <c r="M27" s="6"/>
      <c r="N27" s="28">
        <v>25</v>
      </c>
    </row>
    <row r="28" spans="1:14" ht="18" customHeight="1" outlineLevel="1">
      <c r="A28" s="19" t="s">
        <v>53</v>
      </c>
      <c r="B28" s="4" t="s">
        <v>14</v>
      </c>
      <c r="C28" s="4" t="s">
        <v>8</v>
      </c>
      <c r="D28" s="4" t="s">
        <v>6</v>
      </c>
      <c r="E28" s="28">
        <f>E29</f>
        <v>200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6">
        <v>35978.5</v>
      </c>
      <c r="M28" s="6">
        <v>31778.8</v>
      </c>
      <c r="N28" s="28">
        <f>N29</f>
        <v>200</v>
      </c>
    </row>
    <row r="29" spans="1:14" ht="15.75" outlineLevel="2">
      <c r="A29" s="23" t="s">
        <v>53</v>
      </c>
      <c r="B29" s="4" t="s">
        <v>14</v>
      </c>
      <c r="C29" s="4" t="s">
        <v>16</v>
      </c>
      <c r="D29" s="4" t="s">
        <v>6</v>
      </c>
      <c r="E29" s="28">
        <f>E30</f>
        <v>200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6">
        <v>35978.5</v>
      </c>
      <c r="M29" s="6">
        <v>31778.8</v>
      </c>
      <c r="N29" s="28">
        <f>N30</f>
        <v>200</v>
      </c>
    </row>
    <row r="30" spans="1:14" ht="15.75" outlineLevel="3">
      <c r="A30" s="20" t="s">
        <v>29</v>
      </c>
      <c r="B30" s="4" t="s">
        <v>14</v>
      </c>
      <c r="C30" s="4" t="s">
        <v>30</v>
      </c>
      <c r="D30" s="4" t="s">
        <v>6</v>
      </c>
      <c r="E30" s="28">
        <f>E31</f>
        <v>200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6">
        <v>35978.5</v>
      </c>
      <c r="M30" s="6">
        <v>31778.8</v>
      </c>
      <c r="N30" s="28">
        <f>N31</f>
        <v>200</v>
      </c>
    </row>
    <row r="31" spans="1:14" ht="15.75" outlineLevel="5">
      <c r="A31" s="39" t="s">
        <v>112</v>
      </c>
      <c r="B31" s="4" t="s">
        <v>14</v>
      </c>
      <c r="C31" s="4" t="s">
        <v>30</v>
      </c>
      <c r="D31" s="4" t="s">
        <v>90</v>
      </c>
      <c r="E31" s="28">
        <v>200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6">
        <v>35978.5</v>
      </c>
      <c r="M31" s="6">
        <v>31778.8</v>
      </c>
      <c r="N31" s="28">
        <v>200</v>
      </c>
    </row>
    <row r="32" spans="1:14" ht="15.75" outlineLevel="1">
      <c r="A32" s="20" t="s">
        <v>66</v>
      </c>
      <c r="B32" s="4" t="s">
        <v>69</v>
      </c>
      <c r="C32" s="4" t="s">
        <v>8</v>
      </c>
      <c r="D32" s="4" t="s">
        <v>6</v>
      </c>
      <c r="E32" s="28">
        <f>SUM(E35)</f>
        <v>100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6">
        <v>269530</v>
      </c>
      <c r="M32" s="6">
        <v>290975</v>
      </c>
      <c r="N32" s="28">
        <f>SUM(N35)</f>
        <v>100</v>
      </c>
    </row>
    <row r="33" spans="1:14" ht="15.75" outlineLevel="2">
      <c r="A33" s="20" t="s">
        <v>31</v>
      </c>
      <c r="B33" s="4" t="s">
        <v>69</v>
      </c>
      <c r="C33" s="4" t="s">
        <v>32</v>
      </c>
      <c r="D33" s="4" t="s">
        <v>6</v>
      </c>
      <c r="E33" s="28">
        <f>SUM(E35)</f>
        <v>100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6">
        <v>269530</v>
      </c>
      <c r="M33" s="6">
        <v>290975</v>
      </c>
      <c r="N33" s="28">
        <f>SUM(N35)</f>
        <v>100</v>
      </c>
    </row>
    <row r="34" spans="1:14" ht="17.25" customHeight="1" outlineLevel="3">
      <c r="A34" s="20" t="s">
        <v>31</v>
      </c>
      <c r="B34" s="4" t="s">
        <v>69</v>
      </c>
      <c r="C34" s="4" t="s">
        <v>32</v>
      </c>
      <c r="D34" s="4" t="s">
        <v>6</v>
      </c>
      <c r="E34" s="28">
        <f>SUM(E35)</f>
        <v>100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6">
        <v>269530</v>
      </c>
      <c r="M34" s="6">
        <v>290975</v>
      </c>
      <c r="N34" s="28">
        <f>SUM(N35)</f>
        <v>100</v>
      </c>
    </row>
    <row r="35" spans="1:14" ht="31.5" outlineLevel="5">
      <c r="A35" s="37" t="s">
        <v>109</v>
      </c>
      <c r="B35" s="4" t="s">
        <v>69</v>
      </c>
      <c r="C35" s="4" t="s">
        <v>32</v>
      </c>
      <c r="D35" s="4" t="s">
        <v>91</v>
      </c>
      <c r="E35" s="28">
        <v>100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6">
        <v>250000</v>
      </c>
      <c r="M35" s="6">
        <v>270000</v>
      </c>
      <c r="N35" s="28">
        <v>100</v>
      </c>
    </row>
    <row r="36" spans="1:14" ht="15.75" outlineLevel="5">
      <c r="A36" s="19" t="s">
        <v>84</v>
      </c>
      <c r="B36" s="11" t="s">
        <v>85</v>
      </c>
      <c r="C36" s="11" t="s">
        <v>8</v>
      </c>
      <c r="D36" s="11" t="s">
        <v>6</v>
      </c>
      <c r="E36" s="29">
        <f>E37</f>
        <v>297.04</v>
      </c>
      <c r="F36" s="5"/>
      <c r="G36" s="5"/>
      <c r="H36" s="5"/>
      <c r="I36" s="5"/>
      <c r="J36" s="5"/>
      <c r="K36" s="5"/>
      <c r="L36" s="6"/>
      <c r="M36" s="6"/>
      <c r="N36" s="29">
        <f>N37</f>
        <v>297.69</v>
      </c>
    </row>
    <row r="37" spans="1:14" ht="15.75" outlineLevel="5">
      <c r="A37" s="20" t="s">
        <v>86</v>
      </c>
      <c r="B37" s="4" t="s">
        <v>87</v>
      </c>
      <c r="C37" s="4" t="s">
        <v>8</v>
      </c>
      <c r="D37" s="4" t="s">
        <v>6</v>
      </c>
      <c r="E37" s="28">
        <f>E39+E40</f>
        <v>297.04</v>
      </c>
      <c r="F37" s="5"/>
      <c r="G37" s="5"/>
      <c r="H37" s="5"/>
      <c r="I37" s="5"/>
      <c r="J37" s="5"/>
      <c r="K37" s="5"/>
      <c r="L37" s="6"/>
      <c r="M37" s="6"/>
      <c r="N37" s="28">
        <f>N39+N40</f>
        <v>297.69</v>
      </c>
    </row>
    <row r="38" spans="1:14" ht="31.5" outlineLevel="5">
      <c r="A38" s="20" t="s">
        <v>107</v>
      </c>
      <c r="B38" s="4" t="s">
        <v>87</v>
      </c>
      <c r="C38" s="4" t="s">
        <v>88</v>
      </c>
      <c r="D38" s="4" t="s">
        <v>6</v>
      </c>
      <c r="E38" s="28">
        <f>SUM(E39+E40)</f>
        <v>297.04</v>
      </c>
      <c r="F38" s="5"/>
      <c r="G38" s="5"/>
      <c r="H38" s="5"/>
      <c r="I38" s="5"/>
      <c r="J38" s="5"/>
      <c r="K38" s="5"/>
      <c r="L38" s="6"/>
      <c r="M38" s="6"/>
      <c r="N38" s="28">
        <f>SUM(N39+N40)</f>
        <v>297.69</v>
      </c>
    </row>
    <row r="39" spans="1:14" ht="15.75" outlineLevel="5">
      <c r="A39" s="36" t="s">
        <v>106</v>
      </c>
      <c r="B39" s="4" t="s">
        <v>87</v>
      </c>
      <c r="C39" s="4" t="s">
        <v>88</v>
      </c>
      <c r="D39" s="4" t="s">
        <v>89</v>
      </c>
      <c r="E39" s="28">
        <v>268.04</v>
      </c>
      <c r="F39" s="5"/>
      <c r="G39" s="5"/>
      <c r="H39" s="5"/>
      <c r="I39" s="5"/>
      <c r="J39" s="5"/>
      <c r="K39" s="5"/>
      <c r="L39" s="6"/>
      <c r="M39" s="6"/>
      <c r="N39" s="28">
        <v>268.69</v>
      </c>
    </row>
    <row r="40" spans="1:14" ht="31.5" outlineLevel="5">
      <c r="A40" s="37" t="s">
        <v>109</v>
      </c>
      <c r="B40" s="4" t="s">
        <v>87</v>
      </c>
      <c r="C40" s="4" t="s">
        <v>88</v>
      </c>
      <c r="D40" s="4" t="s">
        <v>91</v>
      </c>
      <c r="E40" s="28">
        <v>29</v>
      </c>
      <c r="F40" s="5"/>
      <c r="G40" s="5"/>
      <c r="H40" s="5"/>
      <c r="I40" s="5"/>
      <c r="J40" s="5"/>
      <c r="K40" s="5"/>
      <c r="L40" s="6"/>
      <c r="M40" s="6"/>
      <c r="N40" s="28">
        <v>29</v>
      </c>
    </row>
    <row r="41" spans="1:14" ht="31.5" outlineLevel="5">
      <c r="A41" s="19" t="s">
        <v>54</v>
      </c>
      <c r="B41" s="11" t="s">
        <v>17</v>
      </c>
      <c r="C41" s="11" t="s">
        <v>8</v>
      </c>
      <c r="D41" s="11" t="s">
        <v>6</v>
      </c>
      <c r="E41" s="29">
        <f>SUM(E44)</f>
        <v>100</v>
      </c>
      <c r="F41" s="5"/>
      <c r="G41" s="5"/>
      <c r="H41" s="5"/>
      <c r="I41" s="5"/>
      <c r="J41" s="5"/>
      <c r="K41" s="5"/>
      <c r="L41" s="6"/>
      <c r="M41" s="6"/>
      <c r="N41" s="29">
        <f>SUM(N44)</f>
        <v>100</v>
      </c>
    </row>
    <row r="42" spans="1:14" ht="15.75" outlineLevel="5">
      <c r="A42" s="20" t="s">
        <v>55</v>
      </c>
      <c r="B42" s="4" t="s">
        <v>18</v>
      </c>
      <c r="C42" s="4" t="s">
        <v>8</v>
      </c>
      <c r="D42" s="4" t="s">
        <v>6</v>
      </c>
      <c r="E42" s="28">
        <f>SUM(E44)</f>
        <v>100</v>
      </c>
      <c r="F42" s="5"/>
      <c r="G42" s="5"/>
      <c r="H42" s="5"/>
      <c r="I42" s="5"/>
      <c r="J42" s="5"/>
      <c r="K42" s="5"/>
      <c r="L42" s="6"/>
      <c r="M42" s="6"/>
      <c r="N42" s="28">
        <f>SUM(N44)</f>
        <v>100</v>
      </c>
    </row>
    <row r="43" spans="1:14" ht="15.75" outlineLevel="5">
      <c r="A43" s="20" t="s">
        <v>31</v>
      </c>
      <c r="B43" s="4" t="s">
        <v>18</v>
      </c>
      <c r="C43" s="4" t="s">
        <v>32</v>
      </c>
      <c r="D43" s="4" t="s">
        <v>6</v>
      </c>
      <c r="E43" s="28">
        <f>SUM(E44)</f>
        <v>100</v>
      </c>
      <c r="F43" s="5"/>
      <c r="G43" s="5"/>
      <c r="H43" s="5"/>
      <c r="I43" s="5"/>
      <c r="J43" s="5"/>
      <c r="K43" s="5"/>
      <c r="L43" s="6"/>
      <c r="M43" s="6"/>
      <c r="N43" s="28">
        <f>SUM(N44)</f>
        <v>100</v>
      </c>
    </row>
    <row r="44" spans="1:17" s="14" customFormat="1" ht="31.5">
      <c r="A44" s="37" t="s">
        <v>109</v>
      </c>
      <c r="B44" s="4" t="s">
        <v>18</v>
      </c>
      <c r="C44" s="4" t="s">
        <v>32</v>
      </c>
      <c r="D44" s="4" t="s">
        <v>91</v>
      </c>
      <c r="E44" s="28">
        <v>100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3">
        <v>543</v>
      </c>
      <c r="M44" s="13">
        <v>583</v>
      </c>
      <c r="N44" s="28">
        <v>100</v>
      </c>
      <c r="Q44" s="1"/>
    </row>
    <row r="45" spans="1:17" ht="15.75" outlineLevel="1">
      <c r="A45" s="19" t="s">
        <v>56</v>
      </c>
      <c r="B45" s="11" t="s">
        <v>19</v>
      </c>
      <c r="C45" s="11" t="s">
        <v>8</v>
      </c>
      <c r="D45" s="11" t="s">
        <v>6</v>
      </c>
      <c r="E45" s="29">
        <f>E46+E50</f>
        <v>1598.28288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6">
        <v>543</v>
      </c>
      <c r="M45" s="6">
        <v>583</v>
      </c>
      <c r="N45" s="29">
        <f>N46+N50</f>
        <v>1520</v>
      </c>
      <c r="Q45" s="14"/>
    </row>
    <row r="46" spans="1:14" ht="15.75" outlineLevel="2">
      <c r="A46" s="20" t="s">
        <v>67</v>
      </c>
      <c r="B46" s="4" t="s">
        <v>68</v>
      </c>
      <c r="C46" s="4" t="s">
        <v>8</v>
      </c>
      <c r="D46" s="4" t="s">
        <v>6</v>
      </c>
      <c r="E46" s="28">
        <f>E48+E47</f>
        <v>800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6">
        <v>543</v>
      </c>
      <c r="M46" s="6">
        <v>583</v>
      </c>
      <c r="N46" s="28">
        <f>N48+N47</f>
        <v>800</v>
      </c>
    </row>
    <row r="47" spans="1:14" ht="31.5" outlineLevel="2">
      <c r="A47" s="37" t="s">
        <v>109</v>
      </c>
      <c r="B47" s="4" t="s">
        <v>68</v>
      </c>
      <c r="C47" s="4" t="s">
        <v>98</v>
      </c>
      <c r="D47" s="4" t="s">
        <v>91</v>
      </c>
      <c r="E47" s="28">
        <v>0</v>
      </c>
      <c r="F47" s="5"/>
      <c r="G47" s="5"/>
      <c r="H47" s="5"/>
      <c r="I47" s="5"/>
      <c r="J47" s="5"/>
      <c r="K47" s="5"/>
      <c r="L47" s="6"/>
      <c r="M47" s="6"/>
      <c r="N47" s="28">
        <v>0</v>
      </c>
    </row>
    <row r="48" spans="1:14" ht="15.75" outlineLevel="3">
      <c r="A48" s="20" t="s">
        <v>31</v>
      </c>
      <c r="B48" s="4" t="s">
        <v>68</v>
      </c>
      <c r="C48" s="4" t="s">
        <v>32</v>
      </c>
      <c r="D48" s="4" t="s">
        <v>6</v>
      </c>
      <c r="E48" s="28">
        <f>SUM(E49)</f>
        <v>800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6">
        <v>543</v>
      </c>
      <c r="M48" s="6">
        <v>583</v>
      </c>
      <c r="N48" s="28">
        <f>SUM(N49)</f>
        <v>800</v>
      </c>
    </row>
    <row r="49" spans="1:14" ht="31.5" outlineLevel="5">
      <c r="A49" s="37" t="s">
        <v>109</v>
      </c>
      <c r="B49" s="4" t="s">
        <v>68</v>
      </c>
      <c r="C49" s="4" t="s">
        <v>32</v>
      </c>
      <c r="D49" s="4" t="s">
        <v>91</v>
      </c>
      <c r="E49" s="28">
        <v>800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6">
        <v>543</v>
      </c>
      <c r="M49" s="6">
        <v>583</v>
      </c>
      <c r="N49" s="28">
        <v>800</v>
      </c>
    </row>
    <row r="50" spans="1:17" ht="15.75" outlineLevel="1">
      <c r="A50" s="20" t="s">
        <v>57</v>
      </c>
      <c r="B50" s="4" t="s">
        <v>20</v>
      </c>
      <c r="C50" s="4" t="s">
        <v>8</v>
      </c>
      <c r="D50" s="4" t="s">
        <v>6</v>
      </c>
      <c r="E50" s="28">
        <f>E53+E51</f>
        <v>798.28288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6">
        <v>695846.6</v>
      </c>
      <c r="M50" s="6">
        <v>706315.6</v>
      </c>
      <c r="N50" s="28">
        <f>N51+N53</f>
        <v>720</v>
      </c>
      <c r="Q50" s="14"/>
    </row>
    <row r="51" spans="1:14" ht="15.75" outlineLevel="1">
      <c r="A51" s="20" t="s">
        <v>31</v>
      </c>
      <c r="B51" s="4" t="s">
        <v>20</v>
      </c>
      <c r="C51" s="4" t="s">
        <v>32</v>
      </c>
      <c r="D51" s="4" t="s">
        <v>6</v>
      </c>
      <c r="E51" s="28">
        <f>SUM(E52)</f>
        <v>720</v>
      </c>
      <c r="F51" s="5"/>
      <c r="G51" s="5"/>
      <c r="H51" s="5"/>
      <c r="I51" s="5"/>
      <c r="J51" s="5"/>
      <c r="K51" s="5"/>
      <c r="L51" s="6"/>
      <c r="M51" s="6"/>
      <c r="N51" s="28">
        <f>SUM(N52)</f>
        <v>720</v>
      </c>
    </row>
    <row r="52" spans="1:14" ht="31.5" outlineLevel="3">
      <c r="A52" s="37" t="s">
        <v>109</v>
      </c>
      <c r="B52" s="4" t="s">
        <v>20</v>
      </c>
      <c r="C52" s="4" t="s">
        <v>32</v>
      </c>
      <c r="D52" s="4" t="s">
        <v>91</v>
      </c>
      <c r="E52" s="28">
        <v>720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115646.6</v>
      </c>
      <c r="M52" s="6">
        <v>83165.6</v>
      </c>
      <c r="N52" s="28">
        <v>720</v>
      </c>
    </row>
    <row r="53" spans="1:14" ht="15.75" outlineLevel="5">
      <c r="A53" s="20" t="s">
        <v>42</v>
      </c>
      <c r="B53" s="4" t="s">
        <v>20</v>
      </c>
      <c r="C53" s="4" t="s">
        <v>3</v>
      </c>
      <c r="D53" s="4" t="s">
        <v>6</v>
      </c>
      <c r="E53" s="28">
        <f>E54</f>
        <v>78.28288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>
        <v>115646.6</v>
      </c>
      <c r="M53" s="6">
        <v>83165.6</v>
      </c>
      <c r="N53" s="28">
        <f>N54</f>
        <v>0</v>
      </c>
    </row>
    <row r="54" spans="1:17" s="14" customFormat="1" ht="95.25" customHeight="1">
      <c r="A54" s="20" t="s">
        <v>40</v>
      </c>
      <c r="B54" s="4" t="s">
        <v>20</v>
      </c>
      <c r="C54" s="4" t="s">
        <v>41</v>
      </c>
      <c r="D54" s="4" t="s">
        <v>6</v>
      </c>
      <c r="E54" s="28">
        <f>E55</f>
        <v>78.28288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3">
        <v>16802244.5</v>
      </c>
      <c r="M54" s="13">
        <v>4962634.82</v>
      </c>
      <c r="N54" s="28">
        <f>N55</f>
        <v>0</v>
      </c>
      <c r="Q54" s="1"/>
    </row>
    <row r="55" spans="1:14" s="14" customFormat="1" ht="15.75">
      <c r="A55" s="20" t="s">
        <v>43</v>
      </c>
      <c r="B55" s="4" t="s">
        <v>20</v>
      </c>
      <c r="C55" s="4" t="s">
        <v>41</v>
      </c>
      <c r="D55" s="4" t="s">
        <v>92</v>
      </c>
      <c r="E55" s="28">
        <v>78.28288</v>
      </c>
      <c r="F55" s="12"/>
      <c r="G55" s="12"/>
      <c r="H55" s="12"/>
      <c r="I55" s="12"/>
      <c r="J55" s="12"/>
      <c r="K55" s="12"/>
      <c r="L55" s="13"/>
      <c r="M55" s="13"/>
      <c r="N55" s="28">
        <v>0</v>
      </c>
    </row>
    <row r="56" spans="1:14" s="14" customFormat="1" ht="15.75">
      <c r="A56" s="19" t="s">
        <v>58</v>
      </c>
      <c r="B56" s="11" t="s">
        <v>44</v>
      </c>
      <c r="C56" s="11" t="s">
        <v>8</v>
      </c>
      <c r="D56" s="11" t="s">
        <v>6</v>
      </c>
      <c r="E56" s="29">
        <f>E57+E70+E65</f>
        <v>3254.6739</v>
      </c>
      <c r="F56" s="12"/>
      <c r="G56" s="12"/>
      <c r="H56" s="12"/>
      <c r="I56" s="12"/>
      <c r="J56" s="12"/>
      <c r="K56" s="12"/>
      <c r="L56" s="13"/>
      <c r="M56" s="13"/>
      <c r="N56" s="29">
        <f>N57+N70+N65</f>
        <v>3254.6739</v>
      </c>
    </row>
    <row r="57" spans="1:14" s="14" customFormat="1" ht="15.75">
      <c r="A57" s="20" t="s">
        <v>59</v>
      </c>
      <c r="B57" s="4" t="s">
        <v>45</v>
      </c>
      <c r="C57" s="4" t="s">
        <v>8</v>
      </c>
      <c r="D57" s="4" t="s">
        <v>6</v>
      </c>
      <c r="E57" s="28">
        <f>E60+E62+E59</f>
        <v>1256.6739</v>
      </c>
      <c r="F57" s="12"/>
      <c r="G57" s="12"/>
      <c r="H57" s="12"/>
      <c r="I57" s="12"/>
      <c r="J57" s="12"/>
      <c r="K57" s="12"/>
      <c r="L57" s="13"/>
      <c r="M57" s="13"/>
      <c r="N57" s="28">
        <f>N60+N62+N59</f>
        <v>1256.6739</v>
      </c>
    </row>
    <row r="58" spans="1:14" s="14" customFormat="1" ht="15.75">
      <c r="A58" s="20" t="s">
        <v>117</v>
      </c>
      <c r="B58" s="4" t="s">
        <v>45</v>
      </c>
      <c r="C58" s="4" t="s">
        <v>116</v>
      </c>
      <c r="D58" s="4" t="s">
        <v>6</v>
      </c>
      <c r="E58" s="28">
        <f>SUM(E59)</f>
        <v>90</v>
      </c>
      <c r="F58" s="12"/>
      <c r="G58" s="12"/>
      <c r="H58" s="12"/>
      <c r="I58" s="12"/>
      <c r="J58" s="12"/>
      <c r="K58" s="12"/>
      <c r="L58" s="13"/>
      <c r="M58" s="13"/>
      <c r="N58" s="28">
        <f>SUM(N59)</f>
        <v>90</v>
      </c>
    </row>
    <row r="59" spans="1:14" s="14" customFormat="1" ht="31.5">
      <c r="A59" s="37" t="s">
        <v>109</v>
      </c>
      <c r="B59" s="4" t="s">
        <v>45</v>
      </c>
      <c r="C59" s="4" t="s">
        <v>8</v>
      </c>
      <c r="D59" s="4" t="s">
        <v>91</v>
      </c>
      <c r="E59" s="28">
        <v>90</v>
      </c>
      <c r="F59" s="12"/>
      <c r="G59" s="12"/>
      <c r="H59" s="12"/>
      <c r="I59" s="12"/>
      <c r="J59" s="12"/>
      <c r="K59" s="12"/>
      <c r="L59" s="13"/>
      <c r="M59" s="13"/>
      <c r="N59" s="28">
        <v>90</v>
      </c>
    </row>
    <row r="60" spans="1:14" s="14" customFormat="1" ht="15.75" customHeight="1">
      <c r="A60" s="20" t="s">
        <v>31</v>
      </c>
      <c r="B60" s="4" t="s">
        <v>45</v>
      </c>
      <c r="C60" s="4" t="s">
        <v>32</v>
      </c>
      <c r="D60" s="4" t="s">
        <v>6</v>
      </c>
      <c r="E60" s="28">
        <f>SUM(E61)</f>
        <v>1166.6739</v>
      </c>
      <c r="F60" s="12"/>
      <c r="G60" s="12"/>
      <c r="H60" s="12"/>
      <c r="I60" s="12"/>
      <c r="J60" s="12"/>
      <c r="K60" s="12"/>
      <c r="L60" s="13"/>
      <c r="M60" s="13"/>
      <c r="N60" s="28">
        <f>SUM(N61)</f>
        <v>1166.6739</v>
      </c>
    </row>
    <row r="61" spans="1:14" s="14" customFormat="1" ht="31.5">
      <c r="A61" s="37" t="s">
        <v>109</v>
      </c>
      <c r="B61" s="4" t="s">
        <v>45</v>
      </c>
      <c r="C61" s="4" t="s">
        <v>32</v>
      </c>
      <c r="D61" s="4" t="s">
        <v>91</v>
      </c>
      <c r="E61" s="28">
        <v>1166.6739</v>
      </c>
      <c r="F61" s="12"/>
      <c r="G61" s="12"/>
      <c r="H61" s="12"/>
      <c r="I61" s="12"/>
      <c r="J61" s="12"/>
      <c r="K61" s="12"/>
      <c r="L61" s="13"/>
      <c r="M61" s="13"/>
      <c r="N61" s="28">
        <v>1166.6739</v>
      </c>
    </row>
    <row r="62" spans="1:17" ht="15.75" outlineLevel="1">
      <c r="A62" s="20" t="s">
        <v>42</v>
      </c>
      <c r="B62" s="4" t="s">
        <v>45</v>
      </c>
      <c r="C62" s="4" t="s">
        <v>3</v>
      </c>
      <c r="D62" s="4" t="s">
        <v>6</v>
      </c>
      <c r="E62" s="28">
        <f>E63</f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6">
        <v>186099</v>
      </c>
      <c r="M62" s="6">
        <v>199666</v>
      </c>
      <c r="N62" s="28">
        <f>N63</f>
        <v>0</v>
      </c>
      <c r="Q62" s="14"/>
    </row>
    <row r="63" spans="1:14" ht="95.25" customHeight="1" outlineLevel="2">
      <c r="A63" s="20" t="s">
        <v>40</v>
      </c>
      <c r="B63" s="4" t="s">
        <v>45</v>
      </c>
      <c r="C63" s="4" t="s">
        <v>41</v>
      </c>
      <c r="D63" s="4" t="s">
        <v>6</v>
      </c>
      <c r="E63" s="28">
        <f>E64</f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6">
        <v>173331</v>
      </c>
      <c r="M63" s="6">
        <v>186158</v>
      </c>
      <c r="N63" s="28">
        <f>N64</f>
        <v>0</v>
      </c>
    </row>
    <row r="64" spans="1:14" ht="15.75" outlineLevel="3">
      <c r="A64" s="20" t="s">
        <v>43</v>
      </c>
      <c r="B64" s="4" t="s">
        <v>45</v>
      </c>
      <c r="C64" s="4" t="s">
        <v>41</v>
      </c>
      <c r="D64" s="4" t="s">
        <v>92</v>
      </c>
      <c r="E64" s="28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6">
        <v>173331</v>
      </c>
      <c r="M64" s="6">
        <v>186158</v>
      </c>
      <c r="N64" s="28">
        <v>0</v>
      </c>
    </row>
    <row r="65" spans="1:14" ht="15.75" outlineLevel="3">
      <c r="A65" s="20" t="s">
        <v>114</v>
      </c>
      <c r="B65" s="4" t="s">
        <v>115</v>
      </c>
      <c r="C65" s="4" t="s">
        <v>8</v>
      </c>
      <c r="D65" s="4" t="s">
        <v>6</v>
      </c>
      <c r="E65" s="28">
        <f>E69+E66</f>
        <v>722</v>
      </c>
      <c r="F65" s="5"/>
      <c r="G65" s="5"/>
      <c r="H65" s="5"/>
      <c r="I65" s="5"/>
      <c r="J65" s="5"/>
      <c r="K65" s="5"/>
      <c r="L65" s="6"/>
      <c r="M65" s="6"/>
      <c r="N65" s="28">
        <f>N69+N66</f>
        <v>722</v>
      </c>
    </row>
    <row r="66" spans="1:14" ht="15.75" outlineLevel="3">
      <c r="A66" s="20" t="s">
        <v>31</v>
      </c>
      <c r="B66" s="4" t="s">
        <v>115</v>
      </c>
      <c r="C66" s="4" t="s">
        <v>32</v>
      </c>
      <c r="D66" s="4" t="s">
        <v>6</v>
      </c>
      <c r="E66" s="28">
        <f>SUM(E67)</f>
        <v>332</v>
      </c>
      <c r="F66" s="5"/>
      <c r="G66" s="5"/>
      <c r="H66" s="5"/>
      <c r="I66" s="5"/>
      <c r="J66" s="5"/>
      <c r="K66" s="5"/>
      <c r="L66" s="6"/>
      <c r="M66" s="6"/>
      <c r="N66" s="28">
        <f>SUM(N67)</f>
        <v>332</v>
      </c>
    </row>
    <row r="67" spans="1:14" ht="31.5" outlineLevel="3">
      <c r="A67" s="37" t="s">
        <v>109</v>
      </c>
      <c r="B67" s="4" t="s">
        <v>115</v>
      </c>
      <c r="C67" s="4" t="s">
        <v>32</v>
      </c>
      <c r="D67" s="4" t="s">
        <v>91</v>
      </c>
      <c r="E67" s="28">
        <v>332</v>
      </c>
      <c r="F67" s="5"/>
      <c r="G67" s="5"/>
      <c r="H67" s="5"/>
      <c r="I67" s="5"/>
      <c r="J67" s="5"/>
      <c r="K67" s="5"/>
      <c r="L67" s="6"/>
      <c r="M67" s="6"/>
      <c r="N67" s="28">
        <v>332</v>
      </c>
    </row>
    <row r="68" spans="1:14" ht="15.75" outlineLevel="3">
      <c r="A68" s="20" t="s">
        <v>118</v>
      </c>
      <c r="B68" s="4" t="s">
        <v>115</v>
      </c>
      <c r="C68" s="4" t="s">
        <v>119</v>
      </c>
      <c r="D68" s="4" t="s">
        <v>6</v>
      </c>
      <c r="E68" s="28">
        <f>SUM(E69)</f>
        <v>390</v>
      </c>
      <c r="F68" s="5"/>
      <c r="G68" s="5"/>
      <c r="H68" s="5"/>
      <c r="I68" s="5"/>
      <c r="J68" s="5"/>
      <c r="K68" s="5"/>
      <c r="L68" s="6"/>
      <c r="M68" s="6"/>
      <c r="N68" s="28">
        <f>SUM(N69)</f>
        <v>390</v>
      </c>
    </row>
    <row r="69" spans="1:14" ht="31.5" outlineLevel="3">
      <c r="A69" s="37" t="s">
        <v>109</v>
      </c>
      <c r="B69" s="4" t="s">
        <v>115</v>
      </c>
      <c r="C69" s="4" t="s">
        <v>119</v>
      </c>
      <c r="D69" s="4" t="s">
        <v>91</v>
      </c>
      <c r="E69" s="28">
        <v>390</v>
      </c>
      <c r="F69" s="5"/>
      <c r="G69" s="5"/>
      <c r="H69" s="5"/>
      <c r="I69" s="5"/>
      <c r="J69" s="5"/>
      <c r="K69" s="5"/>
      <c r="L69" s="6"/>
      <c r="M69" s="6"/>
      <c r="N69" s="28">
        <v>390</v>
      </c>
    </row>
    <row r="70" spans="1:14" ht="15.75" outlineLevel="3">
      <c r="A70" s="20" t="s">
        <v>33</v>
      </c>
      <c r="B70" s="4" t="s">
        <v>34</v>
      </c>
      <c r="C70" s="4" t="s">
        <v>8</v>
      </c>
      <c r="D70" s="4" t="s">
        <v>6</v>
      </c>
      <c r="E70" s="28">
        <f>E71+E76</f>
        <v>1276</v>
      </c>
      <c r="F70" s="5"/>
      <c r="G70" s="5"/>
      <c r="H70" s="5"/>
      <c r="I70" s="5"/>
      <c r="J70" s="5"/>
      <c r="K70" s="5"/>
      <c r="L70" s="6"/>
      <c r="M70" s="6"/>
      <c r="N70" s="28">
        <f>N71+N76</f>
        <v>1276</v>
      </c>
    </row>
    <row r="71" spans="1:14" ht="15.75" outlineLevel="3">
      <c r="A71" s="20" t="s">
        <v>33</v>
      </c>
      <c r="B71" s="4" t="s">
        <v>34</v>
      </c>
      <c r="C71" s="4" t="s">
        <v>35</v>
      </c>
      <c r="D71" s="4" t="s">
        <v>6</v>
      </c>
      <c r="E71" s="28">
        <f>E72+E74</f>
        <v>1196</v>
      </c>
      <c r="F71" s="5"/>
      <c r="G71" s="5"/>
      <c r="H71" s="5"/>
      <c r="I71" s="5"/>
      <c r="J71" s="5"/>
      <c r="K71" s="5"/>
      <c r="L71" s="6"/>
      <c r="M71" s="6"/>
      <c r="N71" s="28">
        <f>N72+N74</f>
        <v>1196</v>
      </c>
    </row>
    <row r="72" spans="1:14" ht="15.75" outlineLevel="3">
      <c r="A72" s="20" t="s">
        <v>36</v>
      </c>
      <c r="B72" s="4" t="s">
        <v>34</v>
      </c>
      <c r="C72" s="4" t="s">
        <v>37</v>
      </c>
      <c r="D72" s="4" t="s">
        <v>6</v>
      </c>
      <c r="E72" s="28">
        <f>E73</f>
        <v>20</v>
      </c>
      <c r="F72" s="5"/>
      <c r="G72" s="5"/>
      <c r="H72" s="5"/>
      <c r="I72" s="5"/>
      <c r="J72" s="5"/>
      <c r="K72" s="5"/>
      <c r="L72" s="6"/>
      <c r="M72" s="6"/>
      <c r="N72" s="28">
        <f>N73</f>
        <v>20</v>
      </c>
    </row>
    <row r="73" spans="1:14" ht="31.5" outlineLevel="3">
      <c r="A73" s="37" t="s">
        <v>109</v>
      </c>
      <c r="B73" s="4" t="s">
        <v>34</v>
      </c>
      <c r="C73" s="4" t="s">
        <v>37</v>
      </c>
      <c r="D73" s="4" t="s">
        <v>91</v>
      </c>
      <c r="E73" s="28">
        <v>20</v>
      </c>
      <c r="F73" s="5"/>
      <c r="G73" s="5"/>
      <c r="H73" s="5"/>
      <c r="I73" s="5"/>
      <c r="J73" s="5"/>
      <c r="K73" s="5"/>
      <c r="L73" s="6"/>
      <c r="M73" s="6"/>
      <c r="N73" s="28">
        <v>20</v>
      </c>
    </row>
    <row r="74" spans="1:14" ht="31.5" outlineLevel="3">
      <c r="A74" s="20" t="s">
        <v>38</v>
      </c>
      <c r="B74" s="4" t="s">
        <v>34</v>
      </c>
      <c r="C74" s="4" t="s">
        <v>39</v>
      </c>
      <c r="D74" s="4" t="s">
        <v>6</v>
      </c>
      <c r="E74" s="28">
        <f>SUM(E75)</f>
        <v>1176</v>
      </c>
      <c r="F74" s="5"/>
      <c r="G74" s="5"/>
      <c r="H74" s="5"/>
      <c r="I74" s="5"/>
      <c r="J74" s="5"/>
      <c r="K74" s="5"/>
      <c r="L74" s="6"/>
      <c r="M74" s="6"/>
      <c r="N74" s="28">
        <f>SUM(N75)</f>
        <v>1176</v>
      </c>
    </row>
    <row r="75" spans="1:14" ht="31.5" outlineLevel="3">
      <c r="A75" s="37" t="s">
        <v>109</v>
      </c>
      <c r="B75" s="4" t="s">
        <v>34</v>
      </c>
      <c r="C75" s="4" t="s">
        <v>39</v>
      </c>
      <c r="D75" s="4" t="s">
        <v>91</v>
      </c>
      <c r="E75" s="28">
        <v>1176</v>
      </c>
      <c r="F75" s="5"/>
      <c r="G75" s="5"/>
      <c r="H75" s="5"/>
      <c r="I75" s="5"/>
      <c r="J75" s="5"/>
      <c r="K75" s="5"/>
      <c r="L75" s="6"/>
      <c r="M75" s="6"/>
      <c r="N75" s="28">
        <v>1176</v>
      </c>
    </row>
    <row r="76" spans="1:14" ht="15.75" outlineLevel="3">
      <c r="A76" s="20" t="s">
        <v>31</v>
      </c>
      <c r="B76" s="4" t="s">
        <v>34</v>
      </c>
      <c r="C76" s="4" t="s">
        <v>32</v>
      </c>
      <c r="D76" s="4" t="s">
        <v>6</v>
      </c>
      <c r="E76" s="28">
        <f>SUM(E77)</f>
        <v>80</v>
      </c>
      <c r="F76" s="5"/>
      <c r="G76" s="5"/>
      <c r="H76" s="5"/>
      <c r="I76" s="5"/>
      <c r="J76" s="5"/>
      <c r="K76" s="5"/>
      <c r="L76" s="6"/>
      <c r="M76" s="6"/>
      <c r="N76" s="28">
        <f>SUM(N77)</f>
        <v>80</v>
      </c>
    </row>
    <row r="77" spans="1:14" ht="31.5" outlineLevel="2">
      <c r="A77" s="37" t="s">
        <v>109</v>
      </c>
      <c r="B77" s="4" t="s">
        <v>34</v>
      </c>
      <c r="C77" s="4" t="s">
        <v>32</v>
      </c>
      <c r="D77" s="4" t="s">
        <v>91</v>
      </c>
      <c r="E77" s="28">
        <v>80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6">
        <v>0</v>
      </c>
      <c r="M77" s="6">
        <v>0</v>
      </c>
      <c r="N77" s="28">
        <v>80</v>
      </c>
    </row>
    <row r="78" spans="1:14" ht="15.75" outlineLevel="3">
      <c r="A78" s="19" t="s">
        <v>103</v>
      </c>
      <c r="B78" s="4" t="s">
        <v>81</v>
      </c>
      <c r="C78" s="4" t="s">
        <v>8</v>
      </c>
      <c r="D78" s="4" t="s">
        <v>6</v>
      </c>
      <c r="E78" s="28">
        <f>E79</f>
        <v>1500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6">
        <v>0</v>
      </c>
      <c r="M78" s="6">
        <v>0</v>
      </c>
      <c r="N78" s="28">
        <f>N79</f>
        <v>1500</v>
      </c>
    </row>
    <row r="79" spans="1:14" ht="15.75" outlineLevel="3">
      <c r="A79" s="20" t="s">
        <v>83</v>
      </c>
      <c r="B79" s="4" t="s">
        <v>82</v>
      </c>
      <c r="C79" s="4" t="s">
        <v>8</v>
      </c>
      <c r="D79" s="4" t="s">
        <v>6</v>
      </c>
      <c r="E79" s="28">
        <f>E80</f>
        <v>1500</v>
      </c>
      <c r="F79" s="5"/>
      <c r="G79" s="5"/>
      <c r="H79" s="5"/>
      <c r="I79" s="5"/>
      <c r="J79" s="5"/>
      <c r="K79" s="5"/>
      <c r="L79" s="6"/>
      <c r="M79" s="6"/>
      <c r="N79" s="28">
        <f>N80</f>
        <v>1500</v>
      </c>
    </row>
    <row r="80" spans="1:14" ht="15.75" outlineLevel="3">
      <c r="A80" s="20" t="s">
        <v>42</v>
      </c>
      <c r="B80" s="4" t="s">
        <v>82</v>
      </c>
      <c r="C80" s="4" t="s">
        <v>3</v>
      </c>
      <c r="D80" s="4" t="s">
        <v>6</v>
      </c>
      <c r="E80" s="28">
        <f>E81</f>
        <v>1500</v>
      </c>
      <c r="F80" s="5"/>
      <c r="G80" s="5"/>
      <c r="H80" s="5"/>
      <c r="I80" s="5"/>
      <c r="J80" s="5"/>
      <c r="K80" s="5"/>
      <c r="L80" s="6"/>
      <c r="M80" s="6"/>
      <c r="N80" s="28">
        <f>N81</f>
        <v>1500</v>
      </c>
    </row>
    <row r="81" spans="1:14" ht="94.5" customHeight="1" outlineLevel="3">
      <c r="A81" s="20" t="s">
        <v>40</v>
      </c>
      <c r="B81" s="4" t="s">
        <v>82</v>
      </c>
      <c r="C81" s="4" t="s">
        <v>41</v>
      </c>
      <c r="D81" s="4" t="s">
        <v>6</v>
      </c>
      <c r="E81" s="28">
        <f>SUM(E82)</f>
        <v>1500</v>
      </c>
      <c r="F81" s="5"/>
      <c r="G81" s="5"/>
      <c r="H81" s="5"/>
      <c r="I81" s="5"/>
      <c r="J81" s="5"/>
      <c r="K81" s="5"/>
      <c r="L81" s="6"/>
      <c r="M81" s="6"/>
      <c r="N81" s="28">
        <f>SUM(N82)</f>
        <v>1500</v>
      </c>
    </row>
    <row r="82" spans="1:14" ht="15.75" outlineLevel="3">
      <c r="A82" s="20" t="s">
        <v>43</v>
      </c>
      <c r="B82" s="4" t="s">
        <v>82</v>
      </c>
      <c r="C82" s="4" t="s">
        <v>41</v>
      </c>
      <c r="D82" s="4" t="s">
        <v>92</v>
      </c>
      <c r="E82" s="28">
        <v>1500</v>
      </c>
      <c r="F82" s="5"/>
      <c r="G82" s="5"/>
      <c r="H82" s="5"/>
      <c r="I82" s="5"/>
      <c r="J82" s="5"/>
      <c r="K82" s="5"/>
      <c r="L82" s="6"/>
      <c r="M82" s="6"/>
      <c r="N82" s="28">
        <v>1500</v>
      </c>
    </row>
    <row r="83" spans="1:14" ht="15.75" outlineLevel="3">
      <c r="A83" s="19" t="s">
        <v>104</v>
      </c>
      <c r="B83" s="11" t="s">
        <v>2</v>
      </c>
      <c r="C83" s="11" t="s">
        <v>8</v>
      </c>
      <c r="D83" s="11" t="s">
        <v>6</v>
      </c>
      <c r="E83" s="29">
        <f>SUM(E87)</f>
        <v>200</v>
      </c>
      <c r="F83" s="5"/>
      <c r="G83" s="5"/>
      <c r="H83" s="5"/>
      <c r="I83" s="5"/>
      <c r="J83" s="5"/>
      <c r="K83" s="5"/>
      <c r="L83" s="6"/>
      <c r="M83" s="6"/>
      <c r="N83" s="29">
        <f>SUM(N87)</f>
        <v>200</v>
      </c>
    </row>
    <row r="84" spans="1:14" ht="15.75" outlineLevel="4">
      <c r="A84" s="20" t="s">
        <v>105</v>
      </c>
      <c r="B84" s="4" t="s">
        <v>70</v>
      </c>
      <c r="C84" s="4" t="s">
        <v>8</v>
      </c>
      <c r="D84" s="4" t="s">
        <v>6</v>
      </c>
      <c r="E84" s="28">
        <f>SUM(E87)</f>
        <v>200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6">
        <v>0</v>
      </c>
      <c r="M84" s="6">
        <v>0</v>
      </c>
      <c r="N84" s="28">
        <f>SUM(N87)</f>
        <v>200</v>
      </c>
    </row>
    <row r="85" spans="1:14" ht="31.5" outlineLevel="5">
      <c r="A85" s="20" t="s">
        <v>21</v>
      </c>
      <c r="B85" s="4" t="s">
        <v>70</v>
      </c>
      <c r="C85" s="4" t="s">
        <v>0</v>
      </c>
      <c r="D85" s="4" t="s">
        <v>6</v>
      </c>
      <c r="E85" s="28">
        <f>SUM(E87)</f>
        <v>200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6">
        <v>0</v>
      </c>
      <c r="M85" s="6">
        <v>0</v>
      </c>
      <c r="N85" s="28">
        <f>SUM(N87)</f>
        <v>200</v>
      </c>
    </row>
    <row r="86" spans="1:14" ht="31.5" outlineLevel="1">
      <c r="A86" s="20" t="s">
        <v>22</v>
      </c>
      <c r="B86" s="4" t="s">
        <v>70</v>
      </c>
      <c r="C86" s="4" t="s">
        <v>1</v>
      </c>
      <c r="D86" s="4" t="s">
        <v>6</v>
      </c>
      <c r="E86" s="28">
        <f>SUM(E87)</f>
        <v>200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6">
        <v>7113800</v>
      </c>
      <c r="M86" s="6">
        <v>0</v>
      </c>
      <c r="N86" s="28">
        <f>SUM(N87)</f>
        <v>200</v>
      </c>
    </row>
    <row r="87" spans="1:14" ht="31.5" outlineLevel="2">
      <c r="A87" s="37" t="s">
        <v>109</v>
      </c>
      <c r="B87" s="4" t="s">
        <v>70</v>
      </c>
      <c r="C87" s="4" t="s">
        <v>1</v>
      </c>
      <c r="D87" s="4" t="s">
        <v>91</v>
      </c>
      <c r="E87" s="28">
        <v>200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6">
        <v>6211500</v>
      </c>
      <c r="M87" s="6">
        <v>0</v>
      </c>
      <c r="N87" s="28">
        <v>200</v>
      </c>
    </row>
    <row r="88" spans="1:14" ht="31.5" outlineLevel="3">
      <c r="A88" s="19" t="s">
        <v>79</v>
      </c>
      <c r="B88" s="4" t="s">
        <v>78</v>
      </c>
      <c r="C88" s="4" t="s">
        <v>8</v>
      </c>
      <c r="D88" s="4" t="s">
        <v>6</v>
      </c>
      <c r="E88" s="28">
        <v>5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6">
        <v>6211500</v>
      </c>
      <c r="M88" s="6">
        <v>0</v>
      </c>
      <c r="N88" s="28">
        <v>5</v>
      </c>
    </row>
    <row r="89" spans="1:14" ht="31.5" outlineLevel="4">
      <c r="A89" s="20" t="s">
        <v>80</v>
      </c>
      <c r="B89" s="4" t="s">
        <v>77</v>
      </c>
      <c r="C89" s="4" t="s">
        <v>8</v>
      </c>
      <c r="D89" s="4" t="s">
        <v>6</v>
      </c>
      <c r="E89" s="28">
        <v>5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6">
        <v>6211500</v>
      </c>
      <c r="M89" s="6">
        <v>0</v>
      </c>
      <c r="N89" s="28">
        <v>5</v>
      </c>
    </row>
    <row r="90" spans="1:14" ht="15.75" outlineLevel="4">
      <c r="A90" s="20" t="s">
        <v>52</v>
      </c>
      <c r="B90" s="4" t="s">
        <v>77</v>
      </c>
      <c r="C90" s="4" t="s">
        <v>15</v>
      </c>
      <c r="D90" s="4" t="s">
        <v>6</v>
      </c>
      <c r="E90" s="28">
        <f>E92</f>
        <v>5</v>
      </c>
      <c r="F90" s="5"/>
      <c r="G90" s="5"/>
      <c r="H90" s="5"/>
      <c r="I90" s="5"/>
      <c r="J90" s="5"/>
      <c r="K90" s="5"/>
      <c r="L90" s="6"/>
      <c r="M90" s="6"/>
      <c r="N90" s="28">
        <f>N92</f>
        <v>5</v>
      </c>
    </row>
    <row r="91" spans="1:14" ht="15.75" outlineLevel="5">
      <c r="A91" s="20" t="s">
        <v>27</v>
      </c>
      <c r="B91" s="4" t="s">
        <v>77</v>
      </c>
      <c r="C91" s="4" t="s">
        <v>28</v>
      </c>
      <c r="D91" s="4" t="s">
        <v>6</v>
      </c>
      <c r="E91" s="28">
        <f>E92</f>
        <v>5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6">
        <v>6211500</v>
      </c>
      <c r="M91" s="6">
        <v>0</v>
      </c>
      <c r="N91" s="28">
        <f>N92</f>
        <v>5</v>
      </c>
    </row>
    <row r="92" spans="1:14" ht="31.5" outlineLevel="2">
      <c r="A92" s="40" t="s">
        <v>113</v>
      </c>
      <c r="B92" s="4" t="s">
        <v>77</v>
      </c>
      <c r="C92" s="4" t="s">
        <v>28</v>
      </c>
      <c r="D92" s="4" t="s">
        <v>93</v>
      </c>
      <c r="E92" s="28">
        <v>5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6">
        <v>902300</v>
      </c>
      <c r="M92" s="6">
        <v>0</v>
      </c>
      <c r="N92" s="28">
        <v>5</v>
      </c>
    </row>
    <row r="93" spans="1:14" ht="47.25" outlineLevel="3">
      <c r="A93" s="25" t="s">
        <v>76</v>
      </c>
      <c r="B93" s="4" t="s">
        <v>69</v>
      </c>
      <c r="C93" s="4" t="s">
        <v>8</v>
      </c>
      <c r="D93" s="4" t="s">
        <v>6</v>
      </c>
      <c r="E93" s="28">
        <f>E94</f>
        <v>3417.9700000000003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6">
        <v>902300</v>
      </c>
      <c r="M93" s="6">
        <v>0</v>
      </c>
      <c r="N93" s="28">
        <f>N94</f>
        <v>3417.34</v>
      </c>
    </row>
    <row r="94" spans="1:17" s="14" customFormat="1" ht="47.25">
      <c r="A94" s="26" t="s">
        <v>71</v>
      </c>
      <c r="B94" s="4" t="s">
        <v>69</v>
      </c>
      <c r="C94" s="4" t="s">
        <v>8</v>
      </c>
      <c r="D94" s="4" t="s">
        <v>6</v>
      </c>
      <c r="E94" s="28">
        <f>E95</f>
        <v>3417.9700000000003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3">
        <v>3476522.884</v>
      </c>
      <c r="M94" s="13">
        <v>3711285.322</v>
      </c>
      <c r="N94" s="28">
        <f>N95</f>
        <v>3417.34</v>
      </c>
      <c r="Q94" s="1"/>
    </row>
    <row r="95" spans="1:17" ht="31.5" outlineLevel="1">
      <c r="A95" s="27" t="s">
        <v>72</v>
      </c>
      <c r="B95" s="4" t="s">
        <v>69</v>
      </c>
      <c r="C95" s="4" t="s">
        <v>74</v>
      </c>
      <c r="D95" s="4" t="s">
        <v>6</v>
      </c>
      <c r="E95" s="28">
        <f>E96</f>
        <v>3417.9700000000003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6">
        <v>155100.859</v>
      </c>
      <c r="M95" s="6">
        <v>166578.322</v>
      </c>
      <c r="N95" s="28">
        <f>N96</f>
        <v>3417.34</v>
      </c>
      <c r="Q95" s="14"/>
    </row>
    <row r="96" spans="1:14" ht="31.5" outlineLevel="2">
      <c r="A96" s="27" t="s">
        <v>73</v>
      </c>
      <c r="B96" s="4" t="s">
        <v>69</v>
      </c>
      <c r="C96" s="4" t="s">
        <v>75</v>
      </c>
      <c r="D96" s="4" t="s">
        <v>6</v>
      </c>
      <c r="E96" s="28">
        <f>E97+E98+E99+E100+E101</f>
        <v>3417.9700000000003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6">
        <v>108079.997</v>
      </c>
      <c r="M96" s="6">
        <v>116077.916</v>
      </c>
      <c r="N96" s="28">
        <f>N97+N98+N99+N100+N101</f>
        <v>3417.34</v>
      </c>
    </row>
    <row r="97" spans="1:14" ht="15.75" outlineLevel="2">
      <c r="A97" s="40" t="s">
        <v>106</v>
      </c>
      <c r="B97" s="4" t="s">
        <v>69</v>
      </c>
      <c r="C97" s="4" t="s">
        <v>75</v>
      </c>
      <c r="D97" s="4" t="s">
        <v>94</v>
      </c>
      <c r="E97" s="28">
        <v>2427</v>
      </c>
      <c r="F97" s="5"/>
      <c r="G97" s="5"/>
      <c r="H97" s="5"/>
      <c r="I97" s="5"/>
      <c r="J97" s="5"/>
      <c r="K97" s="5"/>
      <c r="L97" s="6"/>
      <c r="M97" s="6"/>
      <c r="N97" s="28">
        <v>2427</v>
      </c>
    </row>
    <row r="98" spans="1:14" ht="31.5" outlineLevel="2">
      <c r="A98" s="37" t="s">
        <v>108</v>
      </c>
      <c r="B98" s="4" t="s">
        <v>69</v>
      </c>
      <c r="C98" s="4" t="s">
        <v>75</v>
      </c>
      <c r="D98" s="4" t="s">
        <v>95</v>
      </c>
      <c r="E98" s="28">
        <v>120</v>
      </c>
      <c r="F98" s="5"/>
      <c r="G98" s="5"/>
      <c r="H98" s="5"/>
      <c r="I98" s="5"/>
      <c r="J98" s="5"/>
      <c r="K98" s="5"/>
      <c r="L98" s="6"/>
      <c r="M98" s="6"/>
      <c r="N98" s="28">
        <v>120</v>
      </c>
    </row>
    <row r="99" spans="1:14" ht="31.5" outlineLevel="2">
      <c r="A99" s="37" t="s">
        <v>109</v>
      </c>
      <c r="B99" s="4" t="s">
        <v>69</v>
      </c>
      <c r="C99" s="4" t="s">
        <v>75</v>
      </c>
      <c r="D99" s="4" t="s">
        <v>91</v>
      </c>
      <c r="E99" s="28">
        <v>847</v>
      </c>
      <c r="F99" s="5"/>
      <c r="G99" s="5"/>
      <c r="H99" s="5"/>
      <c r="I99" s="5"/>
      <c r="J99" s="5"/>
      <c r="K99" s="5"/>
      <c r="L99" s="6"/>
      <c r="M99" s="6"/>
      <c r="N99" s="28">
        <v>847</v>
      </c>
    </row>
    <row r="100" spans="1:14" ht="31.5" outlineLevel="2">
      <c r="A100" s="37" t="s">
        <v>110</v>
      </c>
      <c r="B100" s="4" t="s">
        <v>69</v>
      </c>
      <c r="C100" s="4" t="s">
        <v>75</v>
      </c>
      <c r="D100" s="4" t="s">
        <v>96</v>
      </c>
      <c r="E100" s="28">
        <v>14.01</v>
      </c>
      <c r="F100" s="5"/>
      <c r="G100" s="5"/>
      <c r="H100" s="5"/>
      <c r="I100" s="5"/>
      <c r="J100" s="5"/>
      <c r="K100" s="5"/>
      <c r="L100" s="6"/>
      <c r="M100" s="6"/>
      <c r="N100" s="28">
        <v>13.38</v>
      </c>
    </row>
    <row r="101" spans="1:14" ht="15.75" outlineLevel="3">
      <c r="A101" s="38" t="s">
        <v>111</v>
      </c>
      <c r="B101" s="4" t="s">
        <v>69</v>
      </c>
      <c r="C101" s="4" t="s">
        <v>75</v>
      </c>
      <c r="D101" s="4" t="s">
        <v>97</v>
      </c>
      <c r="E101" s="28">
        <v>9.96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6">
        <v>108079.997</v>
      </c>
      <c r="M101" s="6">
        <v>116077.916</v>
      </c>
      <c r="N101" s="28">
        <v>9.96</v>
      </c>
    </row>
    <row r="102" spans="1:14" ht="15.75" outlineLevel="3">
      <c r="A102" s="41" t="s">
        <v>4</v>
      </c>
      <c r="B102" s="42"/>
      <c r="C102" s="42"/>
      <c r="D102" s="43"/>
      <c r="E102" s="29">
        <f>E93+E88+E83+E78+E56+E45+E41+E12+E36</f>
        <v>13349.96678</v>
      </c>
      <c r="F102" s="5"/>
      <c r="G102" s="5"/>
      <c r="H102" s="5"/>
      <c r="I102" s="5"/>
      <c r="J102" s="5"/>
      <c r="K102" s="5"/>
      <c r="L102" s="6"/>
      <c r="M102" s="6"/>
      <c r="N102" s="29">
        <f>N93+N88+N83+N78+N56+N45+N41+N12+N36</f>
        <v>13271.7039</v>
      </c>
    </row>
    <row r="103" spans="2:14" ht="15.75" outlineLevel="3">
      <c r="B103" s="9"/>
      <c r="C103" s="9"/>
      <c r="D103" s="9"/>
      <c r="E103" s="9"/>
      <c r="F103" s="5"/>
      <c r="G103" s="5"/>
      <c r="H103" s="5"/>
      <c r="I103" s="5"/>
      <c r="J103" s="5"/>
      <c r="K103" s="5"/>
      <c r="L103" s="6"/>
      <c r="M103" s="6"/>
      <c r="N103" s="32"/>
    </row>
    <row r="104" spans="1:14" ht="15.75" outlineLevel="3">
      <c r="A104" s="24"/>
      <c r="B104" s="24"/>
      <c r="C104" s="24"/>
      <c r="D104" s="24"/>
      <c r="E104" s="24"/>
      <c r="F104" s="5"/>
      <c r="G104" s="5"/>
      <c r="H104" s="5"/>
      <c r="I104" s="5"/>
      <c r="J104" s="5"/>
      <c r="K104" s="5"/>
      <c r="L104" s="6"/>
      <c r="M104" s="6"/>
      <c r="N104" s="32"/>
    </row>
    <row r="105" spans="6:14" ht="15.75" outlineLevel="3">
      <c r="F105" s="5"/>
      <c r="G105" s="5"/>
      <c r="H105" s="5"/>
      <c r="I105" s="5"/>
      <c r="J105" s="5"/>
      <c r="K105" s="5"/>
      <c r="L105" s="6"/>
      <c r="M105" s="6"/>
      <c r="N105" s="32"/>
    </row>
    <row r="106" spans="6:14" ht="15.75" outlineLevel="3">
      <c r="F106" s="5"/>
      <c r="G106" s="5"/>
      <c r="H106" s="5"/>
      <c r="I106" s="5"/>
      <c r="J106" s="5"/>
      <c r="K106" s="5"/>
      <c r="L106" s="6"/>
      <c r="M106" s="6"/>
      <c r="N106" s="32"/>
    </row>
    <row r="107" spans="6:14" ht="15.75" outlineLevel="3">
      <c r="F107" s="5"/>
      <c r="G107" s="5"/>
      <c r="H107" s="5"/>
      <c r="I107" s="5"/>
      <c r="J107" s="5"/>
      <c r="K107" s="5"/>
      <c r="L107" s="6"/>
      <c r="M107" s="6"/>
      <c r="N107" s="32"/>
    </row>
    <row r="108" spans="1:17" s="14" customFormat="1" ht="15.75">
      <c r="A108" s="10"/>
      <c r="B108" s="1"/>
      <c r="C108" s="1"/>
      <c r="D108" s="1"/>
      <c r="E108" s="10"/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3">
        <v>14857082.11</v>
      </c>
      <c r="M108" s="13">
        <v>12922528.31</v>
      </c>
      <c r="N108" s="33"/>
      <c r="Q108" s="1"/>
    </row>
    <row r="109" spans="6:17" ht="15.75" outlineLevel="1"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6">
        <v>287322.3</v>
      </c>
      <c r="M109" s="6">
        <v>287322.3</v>
      </c>
      <c r="N109" s="32"/>
      <c r="Q109" s="14"/>
    </row>
    <row r="110" spans="6:14" ht="15.75" outlineLevel="5"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6">
        <v>145184</v>
      </c>
      <c r="M110" s="6">
        <v>145184</v>
      </c>
      <c r="N110" s="32"/>
    </row>
    <row r="111" spans="6:14" ht="93.75" customHeight="1" outlineLevel="3"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6">
        <v>23387</v>
      </c>
      <c r="M111" s="6">
        <v>23387</v>
      </c>
      <c r="N111" s="32"/>
    </row>
    <row r="112" spans="6:14" ht="15.75" outlineLevel="5"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6">
        <v>23387</v>
      </c>
      <c r="M112" s="6">
        <v>23387</v>
      </c>
      <c r="N112" s="32"/>
    </row>
    <row r="113" spans="6:14" ht="15.75"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8">
        <v>64785440.656</v>
      </c>
      <c r="M113" s="8">
        <v>45661300.83</v>
      </c>
      <c r="N113" s="32"/>
    </row>
    <row r="114" spans="6:14" ht="15.75">
      <c r="F114" s="9"/>
      <c r="G114" s="9"/>
      <c r="H114" s="9"/>
      <c r="I114" s="9"/>
      <c r="J114" s="9"/>
      <c r="K114" s="9"/>
      <c r="L114" s="9"/>
      <c r="M114" s="9"/>
      <c r="N114" s="34"/>
    </row>
    <row r="115" spans="6:14" ht="12.75" customHeight="1">
      <c r="F115" s="24"/>
      <c r="G115" s="24"/>
      <c r="H115" s="24"/>
      <c r="I115" s="24"/>
      <c r="J115" s="24"/>
      <c r="K115" s="24"/>
      <c r="L115" s="24"/>
      <c r="M115" s="24"/>
      <c r="N115" s="35"/>
    </row>
  </sheetData>
  <sheetProtection/>
  <mergeCells count="6">
    <mergeCell ref="A102:D102"/>
    <mergeCell ref="D2:E2"/>
    <mergeCell ref="D3:E3"/>
    <mergeCell ref="A8:M8"/>
    <mergeCell ref="A6:E6"/>
    <mergeCell ref="A7:E7"/>
  </mergeCells>
  <printOptions/>
  <pageMargins left="0.5905511811023623" right="0.1968503937007874" top="0.15748031496062992" bottom="0.1968503937007874" header="0.1968503937007874" footer="0.1968503937007874"/>
  <pageSetup fitToHeight="0" fitToWidth="1" horizontalDpi="600" verticalDpi="600" orientation="portrait" paperSize="9" scale="96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</cp:lastModifiedBy>
  <cp:lastPrinted>2012-12-25T22:55:48Z</cp:lastPrinted>
  <dcterms:created xsi:type="dcterms:W3CDTF">2009-10-01T23:01:22Z</dcterms:created>
  <dcterms:modified xsi:type="dcterms:W3CDTF">2013-06-21T04:35:47Z</dcterms:modified>
  <cp:category/>
  <cp:version/>
  <cp:contentType/>
  <cp:contentStatus/>
</cp:coreProperties>
</file>