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525" activeTab="0"/>
  </bookViews>
  <sheets>
    <sheet name="Документ (1)" sheetId="1" r:id="rId1"/>
  </sheets>
  <definedNames>
    <definedName name="_xlnm.Print_Titles" localSheetId="0">'Документ (1)'!$10:$10</definedName>
  </definedNames>
  <calcPr fullCalcOnLoad="1"/>
</workbook>
</file>

<file path=xl/sharedStrings.xml><?xml version="1.0" encoding="utf-8"?>
<sst xmlns="http://schemas.openxmlformats.org/spreadsheetml/2006/main" count="471" uniqueCount="124">
  <si>
    <t>0103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</si>
  <si>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</si>
  <si>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</si>
  <si>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</si>
  <si>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</si>
  <si>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</si>
  <si>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</si>
  <si>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</si>
  <si>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</si>
  <si>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</si>
  <si>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</si>
  <si>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Обслуживание государственного и муниципального долга</t>
  </si>
  <si>
    <t>Процентные платежи по долговым обязательствам</t>
  </si>
  <si>
    <t>Межбюджетные трансферты</t>
  </si>
  <si>
    <t>Глава муниципального образования</t>
  </si>
  <si>
    <t>Председатель представительного органа муниципального образования</t>
  </si>
  <si>
    <t xml:space="preserve">Процентные платежи по муниципальному долгу </t>
  </si>
  <si>
    <t>Резервные фонды местных администраций</t>
  </si>
  <si>
    <t>Целевые программы муниципальных образований</t>
  </si>
  <si>
    <t>Муниципальная программа "Пожарная безопасность"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</si>
  <si>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</si>
  <si>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</si>
  <si>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</si>
  <si>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их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</si>
  <si>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0020300</t>
  </si>
  <si>
    <t>0021100</t>
  </si>
  <si>
    <t>0650300</t>
  </si>
  <si>
    <t>0700500</t>
  </si>
  <si>
    <t>7950000</t>
  </si>
  <si>
    <t>0503</t>
  </si>
  <si>
    <t>6000000</t>
  </si>
  <si>
    <t>6000400</t>
  </si>
  <si>
    <t>6000500</t>
  </si>
  <si>
    <t>5210600</t>
  </si>
  <si>
    <t>965</t>
  </si>
  <si>
    <t>07005000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</si>
  <si>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</si>
  <si>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Шкотовского городского поселения</t>
  </si>
  <si>
    <t>5120000</t>
  </si>
  <si>
    <t>5129700</t>
  </si>
  <si>
    <t>0500</t>
  </si>
  <si>
    <t>0310</t>
  </si>
  <si>
    <t>0501</t>
  </si>
  <si>
    <t>Всего расходов:</t>
  </si>
  <si>
    <t>0000000</t>
  </si>
  <si>
    <t>000</t>
  </si>
  <si>
    <t>0300</t>
  </si>
  <si>
    <t>1100</t>
  </si>
  <si>
    <t>0100</t>
  </si>
  <si>
    <t>0102</t>
  </si>
  <si>
    <t>0020000</t>
  </si>
  <si>
    <t>0020400</t>
  </si>
  <si>
    <t>0104</t>
  </si>
  <si>
    <t>0700000</t>
  </si>
  <si>
    <t>0400</t>
  </si>
  <si>
    <t>0412</t>
  </si>
  <si>
    <t>0111</t>
  </si>
  <si>
    <t>0650000</t>
  </si>
  <si>
    <t>5210000</t>
  </si>
  <si>
    <t>Распределение</t>
  </si>
  <si>
    <t>(тыс. рублей)</t>
  </si>
  <si>
    <t>Наименование</t>
  </si>
  <si>
    <t>Целевая статья</t>
  </si>
  <si>
    <t>Ве-домс-тво</t>
  </si>
  <si>
    <t>Раздел, подраз-дел</t>
  </si>
  <si>
    <t>Вид рас-ходов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</si>
  <si>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</si>
  <si>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</si>
  <si>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>ЖИЛИЩНО-КОММУНАЛЬНОЕ ХОЗЯЙСТВО</t>
  </si>
  <si>
    <t>Обеспечение пожарной безопасности</t>
  </si>
  <si>
    <t>Жилищное хозяйство</t>
  </si>
  <si>
    <t>Дорожное хозяйство</t>
  </si>
  <si>
    <t>0409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</si>
  <si>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</si>
  <si>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</si>
  <si>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Обеспечение деятельности подведомственных учреждений</t>
  </si>
  <si>
    <t>0113</t>
  </si>
  <si>
    <t>0930000</t>
  </si>
  <si>
    <t>0939900</t>
  </si>
  <si>
    <t>1301</t>
  </si>
  <si>
    <t>1300</t>
  </si>
  <si>
    <t>Обслуживание государственного внутреннего и муниципального долга</t>
  </si>
  <si>
    <t>Муниципальная программа "О разработке документов территориального планирования Шкотовского городского поселения на 2011-2013 года"</t>
  </si>
  <si>
    <t>1101</t>
  </si>
  <si>
    <t xml:space="preserve">Культура </t>
  </si>
  <si>
    <t>0800</t>
  </si>
  <si>
    <t>0801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</si>
  <si>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</si>
  <si>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НАЦИОНАЛЬНАЯ ОБОРОНА</t>
  </si>
  <si>
    <t>0200</t>
  </si>
  <si>
    <t>Мобилизационная и вневойсковая подготовка</t>
  </si>
  <si>
    <t>0203</t>
  </si>
  <si>
    <t>0013600</t>
  </si>
  <si>
    <t>121</t>
  </si>
  <si>
    <t>870</t>
  </si>
  <si>
    <t>244</t>
  </si>
  <si>
    <t>540</t>
  </si>
  <si>
    <t>240</t>
  </si>
  <si>
    <t>710</t>
  </si>
  <si>
    <t>111</t>
  </si>
  <si>
    <t>242</t>
  </si>
  <si>
    <t>851</t>
  </si>
  <si>
    <t>852</t>
  </si>
  <si>
    <t>3150203</t>
  </si>
  <si>
    <t xml:space="preserve">бюджетных ассигнований из местого бюджета на 2013 год в ведомственной структуре расходов местного бюджета </t>
  </si>
  <si>
    <t>тыс. руб.</t>
  </si>
  <si>
    <t>сумма</t>
  </si>
  <si>
    <t>Культура, киноматография</t>
  </si>
  <si>
    <t>ФИЗИЧЕСКАЯ КУЛЬТУРА И СПОРТ</t>
  </si>
  <si>
    <t>Физическая культура</t>
  </si>
  <si>
    <t>Фонд оплаты труда и страховые взносы</t>
  </si>
  <si>
    <t xml:space="preserve">Осуществление первитчного воинского учета на территориях, где отсутствуют военные комиссариаты </t>
  </si>
  <si>
    <t>Закупка товаров, работ, услуг в сфере инфоромационно-коммуникационных технологий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</si>
  <si>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</si>
  <si>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</si>
  <si>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</si>
  <si>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</si>
  <si>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Обслуживание государственного долга Российской Федерации</t>
  </si>
  <si>
    <t>Коммунальное хозяйство</t>
  </si>
  <si>
    <t>0502</t>
  </si>
  <si>
    <t>3500200</t>
  </si>
  <si>
    <t>поддержка жилищного хозяйства</t>
  </si>
  <si>
    <t>Мероприятия в области коммунального хозяйства</t>
  </si>
  <si>
    <t>3510500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</si>
</sst>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top" wrapText="1"/>
    </xf>
    <xf numFmtId="0" fontId="1" fillId="33" borderId="11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 shrinkToFit="1"/>
    </xf>
    <xf numFmtId="0" fontId="1" fillId="33" borderId="0" xfId="0" applyFont="1" applyFill="1" applyAlignment="1">
      <alignment horizontal="left" wrapText="1"/>
    </xf>
    <xf numFmtId="171" fontId="3" fillId="0" borderId="10" xfId="0" applyNumberFormat="1" applyFont="1" applyFill="1" applyBorder="1" applyAlignment="1">
      <alignment horizontal="right" vertical="top" shrinkToFit="1"/>
    </xf>
    <xf numFmtId="171" fontId="1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34" borderId="10" xfId="52" applyFont="1" applyFill="1" applyBorder="1" applyAlignment="1">
      <alignment horizontal="lef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6, 7 раздел подразде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171450</xdr:rowOff>
    </xdr:from>
    <xdr:to>
      <xdr:col>5</xdr:col>
      <xdr:colOff>1038225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29100" y="171450"/>
          <a:ext cx="309562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29.04.2013  № 8-МПА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showGridLines="0" tabSelected="1" zoomScalePageLayoutView="0" workbookViewId="0" topLeftCell="A1">
      <selection activeCell="F20" sqref="F20"/>
    </sheetView>
  </sheetViews>
  <sheetFormatPr defaultColWidth="9.00390625" defaultRowHeight="12.75" outlineLevelRow="6"/>
  <cols>
    <col min="1" max="1" width="51.7539062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4.75390625" style="6" customWidth="1"/>
    <col min="7" max="16384" width="9.125" style="1" customWidth="1"/>
  </cols>
  <sheetData>
    <row r="1" spans="1:3" s="15" customFormat="1" ht="111" customHeight="1">
      <c r="A1" s="14"/>
      <c r="B1" s="14"/>
      <c r="C1" s="14"/>
    </row>
    <row r="2" spans="5:6" ht="15.75">
      <c r="E2" s="29"/>
      <c r="F2" s="29"/>
    </row>
    <row r="3" spans="5:6" ht="6" customHeight="1">
      <c r="E3" s="29"/>
      <c r="F3" s="29"/>
    </row>
    <row r="4" ht="0.75" customHeight="1"/>
    <row r="5" spans="1:7" ht="15.75">
      <c r="A5" s="28" t="s">
        <v>59</v>
      </c>
      <c r="B5" s="28"/>
      <c r="C5" s="28"/>
      <c r="D5" s="28"/>
      <c r="E5" s="28"/>
      <c r="F5" s="28"/>
      <c r="G5" s="7"/>
    </row>
    <row r="6" spans="1:7" ht="35.25" customHeight="1">
      <c r="A6" s="28" t="s">
        <v>104</v>
      </c>
      <c r="B6" s="28"/>
      <c r="C6" s="28"/>
      <c r="D6" s="28"/>
      <c r="E6" s="28"/>
      <c r="F6" s="28"/>
      <c r="G6" s="7"/>
    </row>
    <row r="7" ht="12" customHeight="1">
      <c r="F7" s="6" t="s">
        <v>105</v>
      </c>
    </row>
    <row r="8" spans="1:6" ht="0.75" customHeight="1" hidden="1">
      <c r="A8" s="8"/>
      <c r="B8" s="8"/>
      <c r="C8" s="8"/>
      <c r="D8" s="8"/>
      <c r="E8" s="8"/>
      <c r="F8" s="8" t="s">
        <v>60</v>
      </c>
    </row>
    <row r="9" spans="1:6" ht="51.75" customHeight="1">
      <c r="A9" s="2" t="s">
        <v>61</v>
      </c>
      <c r="B9" s="2" t="s">
        <v>63</v>
      </c>
      <c r="C9" s="2" t="s">
        <v>64</v>
      </c>
      <c r="D9" s="2" t="s">
        <v>62</v>
      </c>
      <c r="E9" s="2" t="s">
        <v>65</v>
      </c>
      <c r="F9" s="3" t="s">
        <v>106</v>
      </c>
    </row>
    <row r="10" spans="1:6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3">
        <v>6</v>
      </c>
    </row>
    <row r="11" spans="1:6" s="11" customFormat="1" ht="29.25" customHeight="1">
      <c r="A11" s="9" t="s">
        <v>37</v>
      </c>
      <c r="B11" s="10" t="s">
        <v>34</v>
      </c>
      <c r="C11" s="10" t="s">
        <v>48</v>
      </c>
      <c r="D11" s="10" t="s">
        <v>44</v>
      </c>
      <c r="E11" s="10" t="s">
        <v>45</v>
      </c>
      <c r="F11" s="20">
        <f>F12+F16+F21+F29+F33</f>
        <v>3259.532</v>
      </c>
    </row>
    <row r="12" spans="1:6" ht="47.25" outlineLevel="1">
      <c r="A12" s="12" t="s">
        <v>3</v>
      </c>
      <c r="B12" s="4" t="s">
        <v>34</v>
      </c>
      <c r="C12" s="4" t="s">
        <v>49</v>
      </c>
      <c r="D12" s="4" t="s">
        <v>44</v>
      </c>
      <c r="E12" s="4" t="s">
        <v>45</v>
      </c>
      <c r="F12" s="21">
        <f>F13</f>
        <v>850</v>
      </c>
    </row>
    <row r="13" spans="1:6" ht="63" outlineLevel="2">
      <c r="A13" s="12" t="s">
        <v>4</v>
      </c>
      <c r="B13" s="4" t="s">
        <v>34</v>
      </c>
      <c r="C13" s="4" t="s">
        <v>49</v>
      </c>
      <c r="D13" s="4" t="s">
        <v>50</v>
      </c>
      <c r="E13" s="4" t="s">
        <v>45</v>
      </c>
      <c r="F13" s="21">
        <f>F14</f>
        <v>850</v>
      </c>
    </row>
    <row r="14" spans="1:6" ht="15.75" outlineLevel="3">
      <c r="A14" s="12" t="s">
        <v>14</v>
      </c>
      <c r="B14" s="4" t="s">
        <v>34</v>
      </c>
      <c r="C14" s="4" t="s">
        <v>49</v>
      </c>
      <c r="D14" s="4" t="s">
        <v>24</v>
      </c>
      <c r="E14" s="4" t="s">
        <v>45</v>
      </c>
      <c r="F14" s="21">
        <f>F15</f>
        <v>850</v>
      </c>
    </row>
    <row r="15" spans="1:6" ht="36" customHeight="1" outlineLevel="4">
      <c r="A15" s="22" t="s">
        <v>110</v>
      </c>
      <c r="B15" s="4" t="s">
        <v>34</v>
      </c>
      <c r="C15" s="4" t="s">
        <v>49</v>
      </c>
      <c r="D15" s="4" t="s">
        <v>24</v>
      </c>
      <c r="E15" s="4" t="s">
        <v>93</v>
      </c>
      <c r="F15" s="21">
        <v>850</v>
      </c>
    </row>
    <row r="16" spans="1:6" ht="63" outlineLevel="6">
      <c r="A16" s="12" t="s">
        <v>36</v>
      </c>
      <c r="B16" s="4" t="s">
        <v>34</v>
      </c>
      <c r="C16" s="4" t="s">
        <v>0</v>
      </c>
      <c r="D16" s="4" t="s">
        <v>44</v>
      </c>
      <c r="E16" s="4" t="s">
        <v>45</v>
      </c>
      <c r="F16" s="21">
        <f>(F17)</f>
        <v>769</v>
      </c>
    </row>
    <row r="17" spans="1:6" ht="63" outlineLevel="4">
      <c r="A17" s="12" t="s">
        <v>4</v>
      </c>
      <c r="B17" s="4" t="s">
        <v>34</v>
      </c>
      <c r="C17" s="4" t="s">
        <v>0</v>
      </c>
      <c r="D17" s="4" t="s">
        <v>50</v>
      </c>
      <c r="E17" s="4" t="s">
        <v>45</v>
      </c>
      <c r="F17" s="21">
        <f>SUM(F18)</f>
        <v>769</v>
      </c>
    </row>
    <row r="18" spans="1:6" ht="31.5" outlineLevel="6">
      <c r="A18" s="12" t="s">
        <v>15</v>
      </c>
      <c r="B18" s="4" t="s">
        <v>34</v>
      </c>
      <c r="C18" s="4" t="s">
        <v>0</v>
      </c>
      <c r="D18" s="4" t="s">
        <v>25</v>
      </c>
      <c r="E18" s="4" t="s">
        <v>45</v>
      </c>
      <c r="F18" s="21">
        <f>SUM(F19+F20)</f>
        <v>769</v>
      </c>
    </row>
    <row r="19" spans="1:6" ht="15.75" outlineLevel="4">
      <c r="A19" s="22" t="s">
        <v>110</v>
      </c>
      <c r="B19" s="4" t="s">
        <v>34</v>
      </c>
      <c r="C19" s="4" t="s">
        <v>0</v>
      </c>
      <c r="D19" s="4" t="s">
        <v>25</v>
      </c>
      <c r="E19" s="4" t="s">
        <v>93</v>
      </c>
      <c r="F19" s="21">
        <v>669</v>
      </c>
    </row>
    <row r="20" spans="1:6" ht="31.5" outlineLevel="4">
      <c r="A20" s="23" t="s">
        <v>113</v>
      </c>
      <c r="B20" s="4" t="s">
        <v>34</v>
      </c>
      <c r="C20" s="4" t="s">
        <v>0</v>
      </c>
      <c r="D20" s="4" t="s">
        <v>25</v>
      </c>
      <c r="E20" s="4" t="s">
        <v>95</v>
      </c>
      <c r="F20" s="21">
        <v>100</v>
      </c>
    </row>
    <row r="21" spans="1:6" ht="63" outlineLevel="6">
      <c r="A21" s="12" t="s">
        <v>6</v>
      </c>
      <c r="B21" s="4" t="s">
        <v>34</v>
      </c>
      <c r="C21" s="4" t="s">
        <v>52</v>
      </c>
      <c r="D21" s="4" t="s">
        <v>44</v>
      </c>
      <c r="E21" s="4" t="s">
        <v>45</v>
      </c>
      <c r="F21" s="21">
        <f>F22+F28</f>
        <v>1340.532</v>
      </c>
    </row>
    <row r="22" spans="1:6" ht="32.25" customHeight="1" outlineLevel="4">
      <c r="A22" s="12" t="s">
        <v>4</v>
      </c>
      <c r="B22" s="4" t="s">
        <v>34</v>
      </c>
      <c r="C22" s="4" t="s">
        <v>52</v>
      </c>
      <c r="D22" s="4" t="s">
        <v>50</v>
      </c>
      <c r="E22" s="4" t="s">
        <v>45</v>
      </c>
      <c r="F22" s="21">
        <f>F24+F26+F27+F25</f>
        <v>1327</v>
      </c>
    </row>
    <row r="23" spans="1:6" ht="15.75" outlineLevel="5">
      <c r="A23" s="12" t="s">
        <v>5</v>
      </c>
      <c r="B23" s="4" t="s">
        <v>34</v>
      </c>
      <c r="C23" s="4" t="s">
        <v>52</v>
      </c>
      <c r="D23" s="4" t="s">
        <v>51</v>
      </c>
      <c r="E23" s="4" t="s">
        <v>45</v>
      </c>
      <c r="F23" s="21">
        <f>SUM(F24:F27)</f>
        <v>1327</v>
      </c>
    </row>
    <row r="24" spans="1:6" ht="15.75" outlineLevel="6">
      <c r="A24" s="22" t="s">
        <v>110</v>
      </c>
      <c r="B24" s="4" t="s">
        <v>34</v>
      </c>
      <c r="C24" s="4" t="s">
        <v>52</v>
      </c>
      <c r="D24" s="4" t="s">
        <v>51</v>
      </c>
      <c r="E24" s="4" t="s">
        <v>93</v>
      </c>
      <c r="F24" s="21">
        <v>1243</v>
      </c>
    </row>
    <row r="25" spans="1:6" ht="31.5" outlineLevel="6">
      <c r="A25" s="23" t="s">
        <v>113</v>
      </c>
      <c r="B25" s="4" t="s">
        <v>34</v>
      </c>
      <c r="C25" s="4" t="s">
        <v>52</v>
      </c>
      <c r="D25" s="4" t="s">
        <v>51</v>
      </c>
      <c r="E25" s="4" t="s">
        <v>95</v>
      </c>
      <c r="F25" s="21">
        <v>49</v>
      </c>
    </row>
    <row r="26" spans="1:6" ht="31.5" outlineLevel="6">
      <c r="A26" s="23" t="s">
        <v>114</v>
      </c>
      <c r="B26" s="4" t="s">
        <v>34</v>
      </c>
      <c r="C26" s="4" t="s">
        <v>52</v>
      </c>
      <c r="D26" s="4" t="s">
        <v>51</v>
      </c>
      <c r="E26" s="4" t="s">
        <v>101</v>
      </c>
      <c r="F26" s="21">
        <v>10</v>
      </c>
    </row>
    <row r="27" spans="1:6" ht="15.75" outlineLevel="6">
      <c r="A27" s="24" t="s">
        <v>115</v>
      </c>
      <c r="B27" s="4" t="s">
        <v>34</v>
      </c>
      <c r="C27" s="4" t="s">
        <v>52</v>
      </c>
      <c r="D27" s="4" t="s">
        <v>51</v>
      </c>
      <c r="E27" s="4" t="s">
        <v>102</v>
      </c>
      <c r="F27" s="21">
        <v>25</v>
      </c>
    </row>
    <row r="28" spans="1:6" ht="110.25" outlineLevel="6">
      <c r="A28" s="12" t="s">
        <v>23</v>
      </c>
      <c r="B28" s="4" t="s">
        <v>34</v>
      </c>
      <c r="C28" s="4" t="s">
        <v>52</v>
      </c>
      <c r="D28" s="4" t="s">
        <v>33</v>
      </c>
      <c r="E28" s="4" t="s">
        <v>96</v>
      </c>
      <c r="F28" s="21">
        <v>13.532</v>
      </c>
    </row>
    <row r="29" spans="1:6" ht="15.75" outlineLevel="1">
      <c r="A29" s="13" t="s">
        <v>7</v>
      </c>
      <c r="B29" s="4" t="s">
        <v>34</v>
      </c>
      <c r="C29" s="4" t="s">
        <v>56</v>
      </c>
      <c r="D29" s="4" t="s">
        <v>44</v>
      </c>
      <c r="E29" s="4" t="s">
        <v>45</v>
      </c>
      <c r="F29" s="21">
        <f>F30</f>
        <v>200</v>
      </c>
    </row>
    <row r="30" spans="1:6" ht="20.25" customHeight="1" outlineLevel="2">
      <c r="A30" s="12" t="s">
        <v>7</v>
      </c>
      <c r="B30" s="4" t="s">
        <v>34</v>
      </c>
      <c r="C30" s="4" t="s">
        <v>56</v>
      </c>
      <c r="D30" s="4" t="s">
        <v>53</v>
      </c>
      <c r="E30" s="4" t="s">
        <v>45</v>
      </c>
      <c r="F30" s="21">
        <f>SUM(F32)</f>
        <v>200</v>
      </c>
    </row>
    <row r="31" spans="1:6" ht="15.75" outlineLevel="3">
      <c r="A31" s="12" t="s">
        <v>17</v>
      </c>
      <c r="B31" s="4" t="s">
        <v>34</v>
      </c>
      <c r="C31" s="4" t="s">
        <v>56</v>
      </c>
      <c r="D31" s="4" t="s">
        <v>27</v>
      </c>
      <c r="E31" s="4" t="s">
        <v>45</v>
      </c>
      <c r="F31" s="21">
        <f>SUM(F32)</f>
        <v>200</v>
      </c>
    </row>
    <row r="32" spans="1:6" ht="18.75" customHeight="1" outlineLevel="4">
      <c r="A32" s="25" t="s">
        <v>116</v>
      </c>
      <c r="B32" s="4" t="s">
        <v>34</v>
      </c>
      <c r="C32" s="4" t="s">
        <v>56</v>
      </c>
      <c r="D32" s="4" t="s">
        <v>35</v>
      </c>
      <c r="E32" s="4" t="s">
        <v>94</v>
      </c>
      <c r="F32" s="21">
        <v>200</v>
      </c>
    </row>
    <row r="33" spans="1:6" ht="15.75" outlineLevel="6">
      <c r="A33" s="12" t="s">
        <v>8</v>
      </c>
      <c r="B33" s="4" t="s">
        <v>34</v>
      </c>
      <c r="C33" s="4" t="s">
        <v>76</v>
      </c>
      <c r="D33" s="4" t="s">
        <v>44</v>
      </c>
      <c r="E33" s="4" t="s">
        <v>45</v>
      </c>
      <c r="F33" s="21">
        <f>SUM(F35)</f>
        <v>100</v>
      </c>
    </row>
    <row r="34" spans="1:6" s="11" customFormat="1" ht="21" customHeight="1">
      <c r="A34" s="12" t="s">
        <v>18</v>
      </c>
      <c r="B34" s="4" t="s">
        <v>34</v>
      </c>
      <c r="C34" s="4" t="s">
        <v>76</v>
      </c>
      <c r="D34" s="4" t="s">
        <v>28</v>
      </c>
      <c r="E34" s="4" t="s">
        <v>45</v>
      </c>
      <c r="F34" s="21">
        <f>SUM(F35)</f>
        <v>100</v>
      </c>
    </row>
    <row r="35" spans="1:6" ht="31.5" outlineLevel="1">
      <c r="A35" s="23" t="s">
        <v>113</v>
      </c>
      <c r="B35" s="4" t="s">
        <v>34</v>
      </c>
      <c r="C35" s="4" t="s">
        <v>76</v>
      </c>
      <c r="D35" s="4" t="s">
        <v>28</v>
      </c>
      <c r="E35" s="4" t="s">
        <v>95</v>
      </c>
      <c r="F35" s="21">
        <v>100</v>
      </c>
    </row>
    <row r="36" spans="1:6" ht="15.75" outlineLevel="1">
      <c r="A36" s="13" t="s">
        <v>88</v>
      </c>
      <c r="B36" s="10" t="s">
        <v>34</v>
      </c>
      <c r="C36" s="10" t="s">
        <v>89</v>
      </c>
      <c r="D36" s="10" t="s">
        <v>44</v>
      </c>
      <c r="E36" s="10" t="s">
        <v>45</v>
      </c>
      <c r="F36" s="20">
        <f>F37</f>
        <v>285.57</v>
      </c>
    </row>
    <row r="37" spans="1:6" ht="15.75" outlineLevel="1">
      <c r="A37" s="12" t="s">
        <v>90</v>
      </c>
      <c r="B37" s="4" t="s">
        <v>34</v>
      </c>
      <c r="C37" s="4" t="s">
        <v>91</v>
      </c>
      <c r="D37" s="4" t="s">
        <v>44</v>
      </c>
      <c r="E37" s="4" t="s">
        <v>45</v>
      </c>
      <c r="F37" s="21">
        <f>F38</f>
        <v>285.57</v>
      </c>
    </row>
    <row r="38" spans="1:6" ht="47.25" outlineLevel="1">
      <c r="A38" s="12" t="s">
        <v>111</v>
      </c>
      <c r="B38" s="4" t="s">
        <v>34</v>
      </c>
      <c r="C38" s="4" t="s">
        <v>91</v>
      </c>
      <c r="D38" s="4" t="s">
        <v>92</v>
      </c>
      <c r="E38" s="4" t="s">
        <v>45</v>
      </c>
      <c r="F38" s="21">
        <f>F39+F40</f>
        <v>285.57</v>
      </c>
    </row>
    <row r="39" spans="1:6" ht="15.75" outlineLevel="1">
      <c r="A39" s="22" t="s">
        <v>110</v>
      </c>
      <c r="B39" s="4" t="s">
        <v>34</v>
      </c>
      <c r="C39" s="4" t="s">
        <v>91</v>
      </c>
      <c r="D39" s="4" t="s">
        <v>92</v>
      </c>
      <c r="E39" s="4" t="s">
        <v>93</v>
      </c>
      <c r="F39" s="21">
        <v>285.57</v>
      </c>
    </row>
    <row r="40" spans="1:6" ht="31.5" outlineLevel="1">
      <c r="A40" s="23" t="s">
        <v>113</v>
      </c>
      <c r="B40" s="4" t="s">
        <v>34</v>
      </c>
      <c r="C40" s="4" t="s">
        <v>91</v>
      </c>
      <c r="D40" s="4" t="s">
        <v>92</v>
      </c>
      <c r="E40" s="4" t="s">
        <v>95</v>
      </c>
      <c r="F40" s="21">
        <v>0</v>
      </c>
    </row>
    <row r="41" spans="1:6" ht="31.5" outlineLevel="2">
      <c r="A41" s="13" t="s">
        <v>1</v>
      </c>
      <c r="B41" s="4" t="s">
        <v>34</v>
      </c>
      <c r="C41" s="10" t="s">
        <v>46</v>
      </c>
      <c r="D41" s="10" t="s">
        <v>44</v>
      </c>
      <c r="E41" s="10" t="s">
        <v>45</v>
      </c>
      <c r="F41" s="20">
        <f>SUM(F45)</f>
        <v>100</v>
      </c>
    </row>
    <row r="42" spans="1:6" ht="15.75" outlineLevel="3">
      <c r="A42" s="12" t="s">
        <v>69</v>
      </c>
      <c r="B42" s="4" t="s">
        <v>34</v>
      </c>
      <c r="C42" s="4" t="s">
        <v>41</v>
      </c>
      <c r="D42" s="4" t="s">
        <v>44</v>
      </c>
      <c r="E42" s="4" t="s">
        <v>45</v>
      </c>
      <c r="F42" s="21">
        <f>SUM(F45)</f>
        <v>100</v>
      </c>
    </row>
    <row r="43" spans="1:6" ht="20.25" customHeight="1" outlineLevel="4">
      <c r="A43" s="12" t="s">
        <v>18</v>
      </c>
      <c r="B43" s="4" t="s">
        <v>34</v>
      </c>
      <c r="C43" s="4" t="s">
        <v>41</v>
      </c>
      <c r="D43" s="4" t="s">
        <v>28</v>
      </c>
      <c r="E43" s="4" t="s">
        <v>45</v>
      </c>
      <c r="F43" s="21">
        <f>SUM(F45)</f>
        <v>100</v>
      </c>
    </row>
    <row r="44" spans="1:6" ht="30" customHeight="1" outlineLevel="6">
      <c r="A44" s="12" t="s">
        <v>19</v>
      </c>
      <c r="B44" s="4" t="s">
        <v>34</v>
      </c>
      <c r="C44" s="4" t="s">
        <v>41</v>
      </c>
      <c r="D44" s="4" t="s">
        <v>28</v>
      </c>
      <c r="E44" s="4" t="s">
        <v>45</v>
      </c>
      <c r="F44" s="21">
        <f>SUM(F45)</f>
        <v>100</v>
      </c>
    </row>
    <row r="45" spans="1:6" ht="31.5" customHeight="1" outlineLevel="6">
      <c r="A45" s="23" t="s">
        <v>113</v>
      </c>
      <c r="B45" s="4" t="s">
        <v>34</v>
      </c>
      <c r="C45" s="4" t="s">
        <v>41</v>
      </c>
      <c r="D45" s="4" t="s">
        <v>28</v>
      </c>
      <c r="E45" s="4" t="s">
        <v>95</v>
      </c>
      <c r="F45" s="21">
        <v>100</v>
      </c>
    </row>
    <row r="46" spans="1:6" ht="21" customHeight="1" outlineLevel="4">
      <c r="A46" s="13" t="s">
        <v>9</v>
      </c>
      <c r="B46" s="4" t="s">
        <v>34</v>
      </c>
      <c r="C46" s="10" t="s">
        <v>54</v>
      </c>
      <c r="D46" s="10" t="s">
        <v>44</v>
      </c>
      <c r="E46" s="10" t="s">
        <v>45</v>
      </c>
      <c r="F46" s="20">
        <f>SUM(F47+F51)</f>
        <v>7242.93918</v>
      </c>
    </row>
    <row r="47" spans="1:6" ht="17.25" customHeight="1" outlineLevel="6">
      <c r="A47" s="12" t="s">
        <v>71</v>
      </c>
      <c r="B47" s="4" t="s">
        <v>34</v>
      </c>
      <c r="C47" s="4" t="s">
        <v>72</v>
      </c>
      <c r="D47" s="4" t="s">
        <v>44</v>
      </c>
      <c r="E47" s="4" t="s">
        <v>45</v>
      </c>
      <c r="F47" s="21">
        <f>SUM(F49+F48)</f>
        <v>6444.65618</v>
      </c>
    </row>
    <row r="48" spans="1:6" ht="32.25" customHeight="1" outlineLevel="6">
      <c r="A48" s="23" t="s">
        <v>113</v>
      </c>
      <c r="B48" s="4" t="s">
        <v>34</v>
      </c>
      <c r="C48" s="4" t="s">
        <v>72</v>
      </c>
      <c r="D48" s="4" t="s">
        <v>103</v>
      </c>
      <c r="E48" s="4" t="s">
        <v>95</v>
      </c>
      <c r="F48" s="21">
        <v>5644.65618</v>
      </c>
    </row>
    <row r="49" spans="1:6" ht="21" customHeight="1" outlineLevel="2">
      <c r="A49" s="12" t="s">
        <v>18</v>
      </c>
      <c r="B49" s="4" t="s">
        <v>34</v>
      </c>
      <c r="C49" s="4" t="s">
        <v>72</v>
      </c>
      <c r="D49" s="4" t="s">
        <v>28</v>
      </c>
      <c r="E49" s="4" t="s">
        <v>45</v>
      </c>
      <c r="F49" s="21">
        <f>F50</f>
        <v>800</v>
      </c>
    </row>
    <row r="50" spans="1:6" ht="31.5" outlineLevel="3">
      <c r="A50" s="23" t="s">
        <v>113</v>
      </c>
      <c r="B50" s="4" t="s">
        <v>34</v>
      </c>
      <c r="C50" s="4" t="s">
        <v>72</v>
      </c>
      <c r="D50" s="4" t="s">
        <v>28</v>
      </c>
      <c r="E50" s="4" t="s">
        <v>95</v>
      </c>
      <c r="F50" s="21">
        <v>800</v>
      </c>
    </row>
    <row r="51" spans="1:6" ht="31.5" outlineLevel="4">
      <c r="A51" s="12" t="s">
        <v>10</v>
      </c>
      <c r="B51" s="4" t="s">
        <v>34</v>
      </c>
      <c r="C51" s="4" t="s">
        <v>55</v>
      </c>
      <c r="D51" s="4" t="s">
        <v>44</v>
      </c>
      <c r="E51" s="4" t="s">
        <v>45</v>
      </c>
      <c r="F51" s="21">
        <f>F52+F55</f>
        <v>798.283</v>
      </c>
    </row>
    <row r="52" spans="1:6" ht="22.5" customHeight="1" outlineLevel="4">
      <c r="A52" s="12" t="s">
        <v>18</v>
      </c>
      <c r="B52" s="4" t="s">
        <v>34</v>
      </c>
      <c r="C52" s="4" t="s">
        <v>55</v>
      </c>
      <c r="D52" s="4" t="s">
        <v>28</v>
      </c>
      <c r="E52" s="4" t="s">
        <v>45</v>
      </c>
      <c r="F52" s="21">
        <f>SUM(F54)</f>
        <v>720</v>
      </c>
    </row>
    <row r="53" spans="1:6" ht="63.75" customHeight="1" outlineLevel="4">
      <c r="A53" s="12" t="s">
        <v>82</v>
      </c>
      <c r="B53" s="4" t="s">
        <v>34</v>
      </c>
      <c r="C53" s="4" t="s">
        <v>55</v>
      </c>
      <c r="D53" s="4" t="s">
        <v>28</v>
      </c>
      <c r="E53" s="4" t="s">
        <v>45</v>
      </c>
      <c r="F53" s="21">
        <f>F52</f>
        <v>720</v>
      </c>
    </row>
    <row r="54" spans="1:6" ht="40.5" customHeight="1" outlineLevel="4">
      <c r="A54" s="23" t="s">
        <v>113</v>
      </c>
      <c r="B54" s="4" t="s">
        <v>34</v>
      </c>
      <c r="C54" s="4" t="s">
        <v>55</v>
      </c>
      <c r="D54" s="4" t="s">
        <v>28</v>
      </c>
      <c r="E54" s="4" t="s">
        <v>95</v>
      </c>
      <c r="F54" s="21">
        <v>720</v>
      </c>
    </row>
    <row r="55" spans="1:6" ht="15" customHeight="1" outlineLevel="4">
      <c r="A55" s="12" t="s">
        <v>13</v>
      </c>
      <c r="B55" s="4" t="s">
        <v>34</v>
      </c>
      <c r="C55" s="4" t="s">
        <v>55</v>
      </c>
      <c r="D55" s="4" t="s">
        <v>33</v>
      </c>
      <c r="E55" s="4" t="s">
        <v>45</v>
      </c>
      <c r="F55" s="21">
        <f>F56</f>
        <v>78.283</v>
      </c>
    </row>
    <row r="56" spans="1:6" ht="111.75" customHeight="1" outlineLevel="4">
      <c r="A56" s="12" t="s">
        <v>87</v>
      </c>
      <c r="B56" s="4" t="s">
        <v>34</v>
      </c>
      <c r="C56" s="4" t="s">
        <v>55</v>
      </c>
      <c r="D56" s="4" t="s">
        <v>33</v>
      </c>
      <c r="E56" s="4" t="s">
        <v>45</v>
      </c>
      <c r="F56" s="21">
        <f>F57</f>
        <v>78.283</v>
      </c>
    </row>
    <row r="57" spans="1:6" ht="18.75" customHeight="1" outlineLevel="4">
      <c r="A57" s="12" t="s">
        <v>2</v>
      </c>
      <c r="B57" s="4" t="s">
        <v>34</v>
      </c>
      <c r="C57" s="4" t="s">
        <v>55</v>
      </c>
      <c r="D57" s="4" t="s">
        <v>33</v>
      </c>
      <c r="E57" s="4" t="s">
        <v>96</v>
      </c>
      <c r="F57" s="21">
        <v>78.283</v>
      </c>
    </row>
    <row r="58" spans="1:6" ht="31.5" outlineLevel="4">
      <c r="A58" s="13" t="s">
        <v>68</v>
      </c>
      <c r="B58" s="4" t="s">
        <v>34</v>
      </c>
      <c r="C58" s="10" t="s">
        <v>40</v>
      </c>
      <c r="D58" s="10" t="s">
        <v>44</v>
      </c>
      <c r="E58" s="10" t="s">
        <v>45</v>
      </c>
      <c r="F58" s="20">
        <f>SUM(F59+F72+F67)</f>
        <v>3401.78228</v>
      </c>
    </row>
    <row r="59" spans="1:6" ht="18" customHeight="1" outlineLevel="5">
      <c r="A59" s="12" t="s">
        <v>70</v>
      </c>
      <c r="B59" s="4" t="s">
        <v>34</v>
      </c>
      <c r="C59" s="4" t="s">
        <v>42</v>
      </c>
      <c r="D59" s="4" t="s">
        <v>44</v>
      </c>
      <c r="E59" s="4" t="s">
        <v>45</v>
      </c>
      <c r="F59" s="21">
        <f>F62+F64+F61</f>
        <v>1282.5951</v>
      </c>
    </row>
    <row r="60" spans="1:6" ht="18" customHeight="1" outlineLevel="5">
      <c r="A60" s="12" t="s">
        <v>121</v>
      </c>
      <c r="B60" s="4" t="s">
        <v>34</v>
      </c>
      <c r="C60" s="4" t="s">
        <v>42</v>
      </c>
      <c r="D60" s="4" t="s">
        <v>120</v>
      </c>
      <c r="E60" s="4" t="s">
        <v>45</v>
      </c>
      <c r="F60" s="21">
        <f>SUM(F61)</f>
        <v>90</v>
      </c>
    </row>
    <row r="61" spans="1:6" ht="33" customHeight="1" outlineLevel="5">
      <c r="A61" s="23" t="s">
        <v>113</v>
      </c>
      <c r="B61" s="4" t="s">
        <v>34</v>
      </c>
      <c r="C61" s="4" t="s">
        <v>42</v>
      </c>
      <c r="D61" s="4" t="s">
        <v>120</v>
      </c>
      <c r="E61" s="4" t="s">
        <v>95</v>
      </c>
      <c r="F61" s="21">
        <v>90</v>
      </c>
    </row>
    <row r="62" spans="1:6" ht="31.5" outlineLevel="6">
      <c r="A62" s="12" t="s">
        <v>18</v>
      </c>
      <c r="B62" s="4" t="s">
        <v>34</v>
      </c>
      <c r="C62" s="4" t="s">
        <v>42</v>
      </c>
      <c r="D62" s="4" t="s">
        <v>28</v>
      </c>
      <c r="E62" s="4" t="s">
        <v>45</v>
      </c>
      <c r="F62" s="21">
        <f>SUM(F63)</f>
        <v>1166.6739</v>
      </c>
    </row>
    <row r="63" spans="1:6" ht="31.5" outlineLevel="2">
      <c r="A63" s="23" t="s">
        <v>113</v>
      </c>
      <c r="B63" s="4" t="s">
        <v>34</v>
      </c>
      <c r="C63" s="4" t="s">
        <v>42</v>
      </c>
      <c r="D63" s="4" t="s">
        <v>28</v>
      </c>
      <c r="E63" s="4" t="s">
        <v>95</v>
      </c>
      <c r="F63" s="21">
        <v>1166.6739</v>
      </c>
    </row>
    <row r="64" spans="1:6" ht="15.75" outlineLevel="2">
      <c r="A64" s="12" t="s">
        <v>13</v>
      </c>
      <c r="B64" s="4" t="s">
        <v>34</v>
      </c>
      <c r="C64" s="4" t="s">
        <v>42</v>
      </c>
      <c r="D64" s="4" t="s">
        <v>33</v>
      </c>
      <c r="E64" s="4" t="s">
        <v>45</v>
      </c>
      <c r="F64" s="21">
        <f>F65</f>
        <v>25.9212</v>
      </c>
    </row>
    <row r="65" spans="1:6" ht="110.25" outlineLevel="2">
      <c r="A65" s="12" t="s">
        <v>23</v>
      </c>
      <c r="B65" s="4" t="s">
        <v>34</v>
      </c>
      <c r="C65" s="4" t="s">
        <v>42</v>
      </c>
      <c r="D65" s="4" t="s">
        <v>33</v>
      </c>
      <c r="E65" s="4" t="s">
        <v>45</v>
      </c>
      <c r="F65" s="21">
        <f>F66</f>
        <v>25.9212</v>
      </c>
    </row>
    <row r="66" spans="1:6" ht="15.75" outlineLevel="2">
      <c r="A66" s="12" t="s">
        <v>2</v>
      </c>
      <c r="B66" s="4" t="s">
        <v>34</v>
      </c>
      <c r="C66" s="4" t="s">
        <v>42</v>
      </c>
      <c r="D66" s="4" t="s">
        <v>33</v>
      </c>
      <c r="E66" s="4" t="s">
        <v>96</v>
      </c>
      <c r="F66" s="21">
        <v>25.9212</v>
      </c>
    </row>
    <row r="67" spans="1:6" ht="15.75" outlineLevel="2">
      <c r="A67" s="12" t="s">
        <v>118</v>
      </c>
      <c r="B67" s="4" t="s">
        <v>34</v>
      </c>
      <c r="C67" s="4" t="s">
        <v>119</v>
      </c>
      <c r="D67" s="4" t="s">
        <v>44</v>
      </c>
      <c r="E67" s="4" t="s">
        <v>45</v>
      </c>
      <c r="F67" s="21">
        <f>F71+F68</f>
        <v>768.18718</v>
      </c>
    </row>
    <row r="68" spans="1:6" ht="15" customHeight="1" outlineLevel="2">
      <c r="A68" s="12" t="s">
        <v>18</v>
      </c>
      <c r="B68" s="4" t="s">
        <v>34</v>
      </c>
      <c r="C68" s="4" t="s">
        <v>119</v>
      </c>
      <c r="D68" s="4" t="s">
        <v>28</v>
      </c>
      <c r="E68" s="4" t="s">
        <v>45</v>
      </c>
      <c r="F68" s="21">
        <f>SUM(F69)</f>
        <v>332</v>
      </c>
    </row>
    <row r="69" spans="1:6" ht="31.5" outlineLevel="2">
      <c r="A69" s="23" t="s">
        <v>113</v>
      </c>
      <c r="B69" s="4" t="s">
        <v>34</v>
      </c>
      <c r="C69" s="4" t="s">
        <v>119</v>
      </c>
      <c r="D69" s="4" t="s">
        <v>28</v>
      </c>
      <c r="E69" s="4" t="s">
        <v>95</v>
      </c>
      <c r="F69" s="21">
        <v>332</v>
      </c>
    </row>
    <row r="70" spans="1:6" ht="15.75" outlineLevel="2">
      <c r="A70" s="23" t="s">
        <v>122</v>
      </c>
      <c r="B70" s="4" t="s">
        <v>34</v>
      </c>
      <c r="C70" s="4" t="s">
        <v>119</v>
      </c>
      <c r="D70" s="4" t="s">
        <v>123</v>
      </c>
      <c r="E70" s="4" t="s">
        <v>45</v>
      </c>
      <c r="F70" s="21">
        <f>SUM(F71)</f>
        <v>436.18718</v>
      </c>
    </row>
    <row r="71" spans="1:6" ht="31.5" outlineLevel="2">
      <c r="A71" s="23" t="s">
        <v>113</v>
      </c>
      <c r="B71" s="4" t="s">
        <v>34</v>
      </c>
      <c r="C71" s="4" t="s">
        <v>119</v>
      </c>
      <c r="D71" s="4" t="s">
        <v>123</v>
      </c>
      <c r="E71" s="4" t="s">
        <v>95</v>
      </c>
      <c r="F71" s="21">
        <v>436.18718</v>
      </c>
    </row>
    <row r="72" spans="1:6" ht="19.5" customHeight="1" outlineLevel="3">
      <c r="A72" s="12" t="s">
        <v>20</v>
      </c>
      <c r="B72" s="4" t="s">
        <v>34</v>
      </c>
      <c r="C72" s="4" t="s">
        <v>29</v>
      </c>
      <c r="D72" s="4" t="s">
        <v>44</v>
      </c>
      <c r="E72" s="4" t="s">
        <v>45</v>
      </c>
      <c r="F72" s="21">
        <f>F73+F78</f>
        <v>1351</v>
      </c>
    </row>
    <row r="73" spans="1:6" ht="18" customHeight="1" outlineLevel="4">
      <c r="A73" s="12" t="s">
        <v>20</v>
      </c>
      <c r="B73" s="4" t="s">
        <v>34</v>
      </c>
      <c r="C73" s="4" t="s">
        <v>29</v>
      </c>
      <c r="D73" s="4" t="s">
        <v>30</v>
      </c>
      <c r="E73" s="4" t="s">
        <v>45</v>
      </c>
      <c r="F73" s="21">
        <f>F74+F76</f>
        <v>1271</v>
      </c>
    </row>
    <row r="74" spans="1:6" ht="17.25" customHeight="1" outlineLevel="6">
      <c r="A74" s="12" t="s">
        <v>21</v>
      </c>
      <c r="B74" s="4" t="s">
        <v>34</v>
      </c>
      <c r="C74" s="4" t="s">
        <v>29</v>
      </c>
      <c r="D74" s="4" t="s">
        <v>31</v>
      </c>
      <c r="E74" s="4" t="s">
        <v>45</v>
      </c>
      <c r="F74" s="21">
        <f>SUM(F75)</f>
        <v>20</v>
      </c>
    </row>
    <row r="75" spans="1:6" ht="31.5" outlineLevel="4">
      <c r="A75" s="23" t="s">
        <v>113</v>
      </c>
      <c r="B75" s="4" t="s">
        <v>34</v>
      </c>
      <c r="C75" s="4" t="s">
        <v>29</v>
      </c>
      <c r="D75" s="4" t="s">
        <v>31</v>
      </c>
      <c r="E75" s="4" t="s">
        <v>95</v>
      </c>
      <c r="F75" s="21">
        <v>20</v>
      </c>
    </row>
    <row r="76" spans="1:6" ht="31.5" customHeight="1" outlineLevel="6">
      <c r="A76" s="12" t="s">
        <v>22</v>
      </c>
      <c r="B76" s="4" t="s">
        <v>34</v>
      </c>
      <c r="C76" s="4" t="s">
        <v>29</v>
      </c>
      <c r="D76" s="4" t="s">
        <v>32</v>
      </c>
      <c r="E76" s="4" t="s">
        <v>45</v>
      </c>
      <c r="F76" s="21">
        <f>SUM(F77)</f>
        <v>1251</v>
      </c>
    </row>
    <row r="77" spans="1:6" ht="18.75" customHeight="1" outlineLevel="6">
      <c r="A77" s="23" t="s">
        <v>113</v>
      </c>
      <c r="B77" s="4" t="s">
        <v>34</v>
      </c>
      <c r="C77" s="4" t="s">
        <v>29</v>
      </c>
      <c r="D77" s="4" t="s">
        <v>32</v>
      </c>
      <c r="E77" s="4" t="s">
        <v>95</v>
      </c>
      <c r="F77" s="21">
        <v>1251</v>
      </c>
    </row>
    <row r="78" spans="1:6" ht="18.75" customHeight="1" outlineLevel="6">
      <c r="A78" s="12" t="s">
        <v>18</v>
      </c>
      <c r="B78" s="4" t="s">
        <v>34</v>
      </c>
      <c r="C78" s="4" t="s">
        <v>29</v>
      </c>
      <c r="D78" s="4" t="s">
        <v>28</v>
      </c>
      <c r="E78" s="4" t="s">
        <v>45</v>
      </c>
      <c r="F78" s="21">
        <f>SUM(F79)</f>
        <v>80</v>
      </c>
    </row>
    <row r="79" spans="1:6" ht="33.75" customHeight="1" outlineLevel="6">
      <c r="A79" s="23" t="s">
        <v>113</v>
      </c>
      <c r="B79" s="4" t="s">
        <v>34</v>
      </c>
      <c r="C79" s="4" t="s">
        <v>29</v>
      </c>
      <c r="D79" s="4" t="s">
        <v>28</v>
      </c>
      <c r="E79" s="4" t="s">
        <v>95</v>
      </c>
      <c r="F79" s="21">
        <v>80</v>
      </c>
    </row>
    <row r="80" spans="1:6" ht="18.75" customHeight="1" outlineLevel="6">
      <c r="A80" s="13" t="s">
        <v>107</v>
      </c>
      <c r="B80" s="10" t="s">
        <v>34</v>
      </c>
      <c r="C80" s="10" t="s">
        <v>85</v>
      </c>
      <c r="D80" s="10" t="s">
        <v>44</v>
      </c>
      <c r="E80" s="10" t="s">
        <v>45</v>
      </c>
      <c r="F80" s="20">
        <f>F82</f>
        <v>1500</v>
      </c>
    </row>
    <row r="81" spans="1:6" ht="18.75" customHeight="1" outlineLevel="6">
      <c r="A81" s="12" t="s">
        <v>84</v>
      </c>
      <c r="B81" s="4" t="s">
        <v>34</v>
      </c>
      <c r="C81" s="4" t="s">
        <v>86</v>
      </c>
      <c r="D81" s="4" t="s">
        <v>44</v>
      </c>
      <c r="E81" s="4" t="s">
        <v>45</v>
      </c>
      <c r="F81" s="21">
        <f>F82</f>
        <v>1500</v>
      </c>
    </row>
    <row r="82" spans="1:6" ht="18.75" customHeight="1" outlineLevel="6">
      <c r="A82" s="12" t="s">
        <v>13</v>
      </c>
      <c r="B82" s="4" t="s">
        <v>34</v>
      </c>
      <c r="C82" s="4" t="s">
        <v>86</v>
      </c>
      <c r="D82" s="4" t="s">
        <v>58</v>
      </c>
      <c r="E82" s="4" t="s">
        <v>45</v>
      </c>
      <c r="F82" s="21">
        <f>F83</f>
        <v>1500</v>
      </c>
    </row>
    <row r="83" spans="1:6" ht="18.75" customHeight="1" outlineLevel="6">
      <c r="A83" s="12" t="s">
        <v>23</v>
      </c>
      <c r="B83" s="4" t="s">
        <v>34</v>
      </c>
      <c r="C83" s="4" t="s">
        <v>86</v>
      </c>
      <c r="D83" s="4" t="s">
        <v>33</v>
      </c>
      <c r="E83" s="4" t="s">
        <v>45</v>
      </c>
      <c r="F83" s="21">
        <f>F84</f>
        <v>1500</v>
      </c>
    </row>
    <row r="84" spans="1:6" ht="18.75" customHeight="1" outlineLevel="6">
      <c r="A84" s="12" t="s">
        <v>2</v>
      </c>
      <c r="B84" s="4" t="s">
        <v>34</v>
      </c>
      <c r="C84" s="4" t="s">
        <v>86</v>
      </c>
      <c r="D84" s="4" t="s">
        <v>33</v>
      </c>
      <c r="E84" s="4" t="s">
        <v>97</v>
      </c>
      <c r="F84" s="21">
        <v>1500</v>
      </c>
    </row>
    <row r="85" spans="1:6" ht="18" customHeight="1" outlineLevel="6">
      <c r="A85" s="13" t="s">
        <v>108</v>
      </c>
      <c r="B85" s="4" t="s">
        <v>34</v>
      </c>
      <c r="C85" s="10" t="s">
        <v>47</v>
      </c>
      <c r="D85" s="10" t="s">
        <v>44</v>
      </c>
      <c r="E85" s="10" t="s">
        <v>45</v>
      </c>
      <c r="F85" s="20">
        <f>SUM(F89)</f>
        <v>249.5</v>
      </c>
    </row>
    <row r="86" spans="1:6" ht="18.75" customHeight="1" outlineLevel="6">
      <c r="A86" s="12" t="s">
        <v>109</v>
      </c>
      <c r="B86" s="4" t="s">
        <v>34</v>
      </c>
      <c r="C86" s="4" t="s">
        <v>83</v>
      </c>
      <c r="D86" s="4" t="s">
        <v>44</v>
      </c>
      <c r="E86" s="4" t="s">
        <v>45</v>
      </c>
      <c r="F86" s="21">
        <f>SUM(F89)</f>
        <v>249.5</v>
      </c>
    </row>
    <row r="87" spans="1:6" ht="31.5" outlineLevel="3">
      <c r="A87" s="12" t="s">
        <v>67</v>
      </c>
      <c r="B87" s="4" t="s">
        <v>34</v>
      </c>
      <c r="C87" s="4" t="s">
        <v>83</v>
      </c>
      <c r="D87" s="4" t="s">
        <v>38</v>
      </c>
      <c r="E87" s="4" t="s">
        <v>45</v>
      </c>
      <c r="F87" s="21">
        <f>SUM(F89)</f>
        <v>249.5</v>
      </c>
    </row>
    <row r="88" spans="1:6" ht="31.5" outlineLevel="3">
      <c r="A88" s="12" t="s">
        <v>66</v>
      </c>
      <c r="B88" s="4" t="s">
        <v>34</v>
      </c>
      <c r="C88" s="4" t="s">
        <v>83</v>
      </c>
      <c r="D88" s="4" t="s">
        <v>39</v>
      </c>
      <c r="E88" s="4" t="s">
        <v>45</v>
      </c>
      <c r="F88" s="21">
        <f>SUM(F89)</f>
        <v>249.5</v>
      </c>
    </row>
    <row r="89" spans="1:6" ht="31.5" outlineLevel="3">
      <c r="A89" s="23" t="s">
        <v>113</v>
      </c>
      <c r="B89" s="4" t="s">
        <v>34</v>
      </c>
      <c r="C89" s="4" t="s">
        <v>83</v>
      </c>
      <c r="D89" s="4" t="s">
        <v>39</v>
      </c>
      <c r="E89" s="4" t="s">
        <v>95</v>
      </c>
      <c r="F89" s="21">
        <v>249.5</v>
      </c>
    </row>
    <row r="90" spans="1:6" ht="31.5" outlineLevel="4">
      <c r="A90" s="13" t="s">
        <v>11</v>
      </c>
      <c r="B90" s="4" t="s">
        <v>34</v>
      </c>
      <c r="C90" s="4" t="s">
        <v>80</v>
      </c>
      <c r="D90" s="4" t="s">
        <v>44</v>
      </c>
      <c r="E90" s="4" t="s">
        <v>45</v>
      </c>
      <c r="F90" s="21">
        <f>SUM(F93)</f>
        <v>5</v>
      </c>
    </row>
    <row r="91" spans="1:6" ht="32.25" customHeight="1" outlineLevel="6">
      <c r="A91" s="12" t="s">
        <v>81</v>
      </c>
      <c r="B91" s="4" t="s">
        <v>34</v>
      </c>
      <c r="C91" s="4" t="s">
        <v>79</v>
      </c>
      <c r="D91" s="4" t="s">
        <v>44</v>
      </c>
      <c r="E91" s="4" t="s">
        <v>45</v>
      </c>
      <c r="F91" s="21">
        <f>SUM(F94)</f>
        <v>5</v>
      </c>
    </row>
    <row r="92" spans="1:6" ht="20.25" customHeight="1" outlineLevel="4">
      <c r="A92" s="12" t="s">
        <v>12</v>
      </c>
      <c r="B92" s="4" t="s">
        <v>34</v>
      </c>
      <c r="C92" s="4" t="s">
        <v>79</v>
      </c>
      <c r="D92" s="4" t="s">
        <v>57</v>
      </c>
      <c r="E92" s="4" t="s">
        <v>45</v>
      </c>
      <c r="F92" s="21">
        <f>SUM(F94)</f>
        <v>5</v>
      </c>
    </row>
    <row r="93" spans="1:6" ht="19.5" customHeight="1" outlineLevel="6">
      <c r="A93" s="12" t="s">
        <v>16</v>
      </c>
      <c r="B93" s="4" t="s">
        <v>34</v>
      </c>
      <c r="C93" s="4" t="s">
        <v>79</v>
      </c>
      <c r="D93" s="4" t="s">
        <v>26</v>
      </c>
      <c r="E93" s="4" t="s">
        <v>45</v>
      </c>
      <c r="F93" s="21">
        <f>SUM(F94)</f>
        <v>5</v>
      </c>
    </row>
    <row r="94" spans="1:6" ht="31.5" outlineLevel="3">
      <c r="A94" s="26" t="s">
        <v>117</v>
      </c>
      <c r="B94" s="4" t="s">
        <v>34</v>
      </c>
      <c r="C94" s="4" t="s">
        <v>79</v>
      </c>
      <c r="D94" s="4" t="s">
        <v>26</v>
      </c>
      <c r="E94" s="4" t="s">
        <v>98</v>
      </c>
      <c r="F94" s="21">
        <v>5</v>
      </c>
    </row>
    <row r="95" spans="1:6" ht="48" customHeight="1" outlineLevel="5">
      <c r="A95" s="16" t="s">
        <v>73</v>
      </c>
      <c r="B95" s="4" t="s">
        <v>34</v>
      </c>
      <c r="C95" s="4" t="s">
        <v>76</v>
      </c>
      <c r="D95" s="4" t="s">
        <v>44</v>
      </c>
      <c r="E95" s="4" t="s">
        <v>45</v>
      </c>
      <c r="F95" s="21">
        <f>F96</f>
        <v>3524.96</v>
      </c>
    </row>
    <row r="96" spans="1:6" ht="33" customHeight="1" outlineLevel="6">
      <c r="A96" s="17" t="s">
        <v>74</v>
      </c>
      <c r="B96" s="4" t="s">
        <v>34</v>
      </c>
      <c r="C96" s="4" t="s">
        <v>76</v>
      </c>
      <c r="D96" s="4" t="s">
        <v>77</v>
      </c>
      <c r="E96" s="4" t="s">
        <v>45</v>
      </c>
      <c r="F96" s="21">
        <f>F97</f>
        <v>3524.96</v>
      </c>
    </row>
    <row r="97" spans="1:6" ht="31.5" outlineLevel="1">
      <c r="A97" s="17" t="s">
        <v>75</v>
      </c>
      <c r="B97" s="4" t="s">
        <v>34</v>
      </c>
      <c r="C97" s="4" t="s">
        <v>76</v>
      </c>
      <c r="D97" s="4" t="s">
        <v>78</v>
      </c>
      <c r="E97" s="4" t="s">
        <v>45</v>
      </c>
      <c r="F97" s="21">
        <f>F98+F99+F100+F101+F102</f>
        <v>3524.96</v>
      </c>
    </row>
    <row r="98" spans="1:6" ht="15.75" outlineLevel="1">
      <c r="A98" s="26" t="s">
        <v>110</v>
      </c>
      <c r="B98" s="4" t="s">
        <v>34</v>
      </c>
      <c r="C98" s="4" t="s">
        <v>76</v>
      </c>
      <c r="D98" s="4" t="s">
        <v>78</v>
      </c>
      <c r="E98" s="4" t="s">
        <v>99</v>
      </c>
      <c r="F98" s="21">
        <v>2527</v>
      </c>
    </row>
    <row r="99" spans="1:6" ht="31.5" outlineLevel="1">
      <c r="A99" s="23" t="s">
        <v>112</v>
      </c>
      <c r="B99" s="4" t="s">
        <v>34</v>
      </c>
      <c r="C99" s="4" t="s">
        <v>76</v>
      </c>
      <c r="D99" s="4" t="s">
        <v>78</v>
      </c>
      <c r="E99" s="4" t="s">
        <v>100</v>
      </c>
      <c r="F99" s="21">
        <v>120</v>
      </c>
    </row>
    <row r="100" spans="1:6" ht="31.5" outlineLevel="1">
      <c r="A100" s="23" t="s">
        <v>113</v>
      </c>
      <c r="B100" s="4" t="s">
        <v>34</v>
      </c>
      <c r="C100" s="4" t="s">
        <v>76</v>
      </c>
      <c r="D100" s="4" t="s">
        <v>78</v>
      </c>
      <c r="E100" s="4" t="s">
        <v>95</v>
      </c>
      <c r="F100" s="21">
        <v>847</v>
      </c>
    </row>
    <row r="101" spans="1:6" ht="31.5" outlineLevel="1">
      <c r="A101" s="23" t="s">
        <v>114</v>
      </c>
      <c r="B101" s="4" t="s">
        <v>34</v>
      </c>
      <c r="C101" s="4" t="s">
        <v>76</v>
      </c>
      <c r="D101" s="4" t="s">
        <v>78</v>
      </c>
      <c r="E101" s="4" t="s">
        <v>101</v>
      </c>
      <c r="F101" s="21">
        <v>18</v>
      </c>
    </row>
    <row r="102" spans="1:6" ht="15.75" outlineLevel="2">
      <c r="A102" s="24" t="s">
        <v>115</v>
      </c>
      <c r="B102" s="4" t="s">
        <v>34</v>
      </c>
      <c r="C102" s="4" t="s">
        <v>76</v>
      </c>
      <c r="D102" s="4" t="s">
        <v>78</v>
      </c>
      <c r="E102" s="18" t="s">
        <v>102</v>
      </c>
      <c r="F102" s="21">
        <v>12.96</v>
      </c>
    </row>
    <row r="103" spans="1:6" ht="15.75" outlineLevel="4">
      <c r="A103" s="27" t="s">
        <v>43</v>
      </c>
      <c r="B103" s="27"/>
      <c r="C103" s="27"/>
      <c r="D103" s="27"/>
      <c r="E103" s="27"/>
      <c r="F103" s="20">
        <f>F95+F90+F85+F80+F58+F46+F41+F11+F36</f>
        <v>19569.28346</v>
      </c>
    </row>
    <row r="104" spans="1:6" ht="18.75" customHeight="1" outlineLevel="6">
      <c r="A104" s="19"/>
      <c r="B104" s="5"/>
      <c r="C104" s="5"/>
      <c r="D104" s="5"/>
      <c r="E104" s="5"/>
      <c r="F104" s="5"/>
    </row>
    <row r="105" spans="2:6" ht="15.75" outlineLevel="1">
      <c r="B105" s="19"/>
      <c r="C105" s="19"/>
      <c r="D105" s="19"/>
      <c r="E105" s="19"/>
      <c r="F105" s="19"/>
    </row>
    <row r="106" ht="20.25" customHeight="1" outlineLevel="2"/>
    <row r="107" ht="35.25" customHeight="1" outlineLevel="2"/>
    <row r="108" ht="15.75" outlineLevel="3"/>
    <row r="109" ht="15" customHeight="1" outlineLevel="6"/>
    <row r="110" ht="15.75" outlineLevel="1"/>
    <row r="111" ht="15.75" outlineLevel="1"/>
    <row r="112" ht="15.75" outlineLevel="1"/>
    <row r="113" ht="15.75" outlineLevel="1"/>
    <row r="114" ht="15.75" outlineLevel="1"/>
    <row r="115" ht="15.75" outlineLevel="1"/>
    <row r="116" ht="15.75" outlineLevel="2"/>
    <row r="119" ht="12.75" customHeight="1"/>
  </sheetData>
  <sheetProtection/>
  <mergeCells count="5">
    <mergeCell ref="A103:E103"/>
    <mergeCell ref="A6:F6"/>
    <mergeCell ref="E2:F2"/>
    <mergeCell ref="E3:F3"/>
    <mergeCell ref="A5:F5"/>
  </mergeCells>
  <printOptions/>
  <pageMargins left="0.4724409448818898" right="0.1968503937007874" top="0.11811023622047245" bottom="0.07874015748031496" header="0.15748031496062992" footer="0.1968503937007874"/>
  <pageSetup fitToHeight="0" fitToWidth="1"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</cp:lastModifiedBy>
  <cp:lastPrinted>2012-12-25T22:56:44Z</cp:lastPrinted>
  <dcterms:created xsi:type="dcterms:W3CDTF">2009-10-01T23:05:52Z</dcterms:created>
  <dcterms:modified xsi:type="dcterms:W3CDTF">2013-05-28T03:01:41Z</dcterms:modified>
  <cp:category/>
  <cp:version/>
  <cp:contentType/>
  <cp:contentStatus/>
</cp:coreProperties>
</file>